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Лист1!$A$18:$F$579</definedName>
    <definedName name="_xlnm.Print_Area" localSheetId="0">Лист1!$A$2:$F$579</definedName>
  </definedNames>
  <calcPr calcId="152511"/>
</workbook>
</file>

<file path=xl/calcChain.xml><?xml version="1.0" encoding="utf-8"?>
<calcChain xmlns="http://schemas.openxmlformats.org/spreadsheetml/2006/main">
  <c r="F260" i="1" l="1"/>
  <c r="F259" i="1" s="1"/>
  <c r="E260" i="1"/>
  <c r="E259" i="1" s="1"/>
  <c r="D260" i="1"/>
  <c r="D259" i="1" s="1"/>
  <c r="F58" i="1" l="1"/>
  <c r="F57" i="1" s="1"/>
  <c r="E58" i="1"/>
  <c r="E57" i="1" s="1"/>
  <c r="D58" i="1"/>
  <c r="D57" i="1" s="1"/>
  <c r="F484" i="1" l="1"/>
  <c r="F483" i="1" s="1"/>
  <c r="E484" i="1"/>
  <c r="E483" i="1" s="1"/>
  <c r="D484" i="1"/>
  <c r="D483" i="1" s="1"/>
  <c r="F481" i="1"/>
  <c r="F480" i="1" s="1"/>
  <c r="E481" i="1"/>
  <c r="E480" i="1" s="1"/>
  <c r="D481" i="1"/>
  <c r="D480" i="1" s="1"/>
  <c r="F478" i="1"/>
  <c r="F477" i="1" s="1"/>
  <c r="E478" i="1"/>
  <c r="E477" i="1" s="1"/>
  <c r="D478" i="1"/>
  <c r="D477" i="1" s="1"/>
  <c r="F475" i="1"/>
  <c r="F474" i="1" s="1"/>
  <c r="E475" i="1"/>
  <c r="E474" i="1" s="1"/>
  <c r="D475" i="1"/>
  <c r="D474" i="1" s="1"/>
  <c r="F472" i="1"/>
  <c r="F471" i="1" s="1"/>
  <c r="E472" i="1"/>
  <c r="E471" i="1" s="1"/>
  <c r="D472" i="1"/>
  <c r="D471" i="1" s="1"/>
  <c r="F469" i="1"/>
  <c r="F468" i="1" s="1"/>
  <c r="E469" i="1"/>
  <c r="E468" i="1" s="1"/>
  <c r="D469" i="1"/>
  <c r="D468" i="1" s="1"/>
  <c r="E466" i="1" l="1"/>
  <c r="E465" i="1" s="1"/>
  <c r="E464" i="1" s="1"/>
  <c r="E463" i="1" s="1"/>
  <c r="F466" i="1"/>
  <c r="F465" i="1" s="1"/>
  <c r="F464" i="1" s="1"/>
  <c r="F463" i="1" s="1"/>
  <c r="D466" i="1"/>
  <c r="D465" i="1" s="1"/>
  <c r="D464" i="1" l="1"/>
  <c r="D463" i="1" s="1"/>
  <c r="F318" i="1"/>
  <c r="F317" i="1" s="1"/>
  <c r="F316" i="1" s="1"/>
  <c r="E318" i="1"/>
  <c r="E317" i="1" s="1"/>
  <c r="E316" i="1" s="1"/>
  <c r="D318" i="1"/>
  <c r="D317" i="1" s="1"/>
  <c r="D316" i="1" s="1"/>
  <c r="E195" i="1" l="1"/>
  <c r="E194" i="1" s="1"/>
  <c r="E193" i="1" s="1"/>
  <c r="F195" i="1"/>
  <c r="F194" i="1" s="1"/>
  <c r="F193" i="1" s="1"/>
  <c r="D195" i="1"/>
  <c r="D194" i="1" s="1"/>
  <c r="D193" i="1" s="1"/>
  <c r="E191" i="1"/>
  <c r="E190" i="1" s="1"/>
  <c r="E189" i="1" s="1"/>
  <c r="F191" i="1"/>
  <c r="F190" i="1" s="1"/>
  <c r="F189" i="1" s="1"/>
  <c r="D191" i="1"/>
  <c r="D190" i="1" s="1"/>
  <c r="D189" i="1" s="1"/>
  <c r="F165" i="1"/>
  <c r="F164" i="1" s="1"/>
  <c r="E165" i="1"/>
  <c r="E164" i="1" s="1"/>
  <c r="D165" i="1"/>
  <c r="D164" i="1" s="1"/>
  <c r="E145" i="1" l="1"/>
  <c r="E144" i="1" s="1"/>
  <c r="F145" i="1"/>
  <c r="F144" i="1" s="1"/>
  <c r="D145" i="1"/>
  <c r="D144" i="1" s="1"/>
  <c r="F203" i="1"/>
  <c r="F202" i="1" s="1"/>
  <c r="E203" i="1"/>
  <c r="E202" i="1" s="1"/>
  <c r="D203" i="1"/>
  <c r="D202" i="1" s="1"/>
  <c r="D141" i="1"/>
  <c r="D140" i="1" s="1"/>
  <c r="F141" i="1"/>
  <c r="E141" i="1"/>
  <c r="D148" i="1"/>
  <c r="E148" i="1"/>
  <c r="F148" i="1"/>
  <c r="F114" i="1"/>
  <c r="F113" i="1" s="1"/>
  <c r="E114" i="1"/>
  <c r="E113" i="1" s="1"/>
  <c r="D114" i="1"/>
  <c r="D113" i="1" s="1"/>
  <c r="F108" i="1"/>
  <c r="F107" i="1" s="1"/>
  <c r="E108" i="1"/>
  <c r="E107" i="1" s="1"/>
  <c r="D108" i="1"/>
  <c r="D107" i="1" s="1"/>
  <c r="E66" i="1"/>
  <c r="E65" i="1" s="1"/>
  <c r="F66" i="1"/>
  <c r="F65" i="1" s="1"/>
  <c r="D66" i="1"/>
  <c r="D65" i="1" s="1"/>
  <c r="E494" i="1" l="1"/>
  <c r="F494" i="1"/>
  <c r="D494" i="1"/>
  <c r="E577" i="1" l="1"/>
  <c r="F577" i="1"/>
  <c r="D577" i="1"/>
  <c r="E496" i="1"/>
  <c r="F496" i="1"/>
  <c r="D496" i="1"/>
  <c r="E489" i="1"/>
  <c r="E488" i="1" s="1"/>
  <c r="E487" i="1" s="1"/>
  <c r="E486" i="1" s="1"/>
  <c r="F489" i="1"/>
  <c r="F488" i="1" s="1"/>
  <c r="F487" i="1" s="1"/>
  <c r="F486" i="1" s="1"/>
  <c r="D489" i="1"/>
  <c r="D488" i="1" s="1"/>
  <c r="D487" i="1" s="1"/>
  <c r="D486" i="1" s="1"/>
  <c r="E461" i="1"/>
  <c r="E460" i="1" s="1"/>
  <c r="E459" i="1" s="1"/>
  <c r="E458" i="1" s="1"/>
  <c r="F461" i="1"/>
  <c r="F460" i="1" s="1"/>
  <c r="F459" i="1" s="1"/>
  <c r="F458" i="1" s="1"/>
  <c r="D461" i="1"/>
  <c r="D460" i="1" s="1"/>
  <c r="D459" i="1" s="1"/>
  <c r="D458" i="1" s="1"/>
  <c r="E437" i="1"/>
  <c r="E436" i="1" s="1"/>
  <c r="F437" i="1"/>
  <c r="F436" i="1" s="1"/>
  <c r="D437" i="1"/>
  <c r="D436" i="1" s="1"/>
  <c r="E429" i="1"/>
  <c r="E428" i="1" s="1"/>
  <c r="F429" i="1"/>
  <c r="F428" i="1" s="1"/>
  <c r="D429" i="1"/>
  <c r="D428" i="1" s="1"/>
  <c r="E424" i="1"/>
  <c r="E423" i="1" s="1"/>
  <c r="F424" i="1"/>
  <c r="F423" i="1" s="1"/>
  <c r="D424" i="1"/>
  <c r="D423" i="1" s="1"/>
  <c r="E421" i="1"/>
  <c r="E420" i="1" s="1"/>
  <c r="F421" i="1"/>
  <c r="F420" i="1" s="1"/>
  <c r="D421" i="1"/>
  <c r="D420" i="1" s="1"/>
  <c r="E411" i="1"/>
  <c r="E410" i="1" s="1"/>
  <c r="F411" i="1"/>
  <c r="F410" i="1" s="1"/>
  <c r="D411" i="1"/>
  <c r="D410" i="1" s="1"/>
  <c r="E408" i="1"/>
  <c r="E407" i="1" s="1"/>
  <c r="F408" i="1"/>
  <c r="F407" i="1" s="1"/>
  <c r="D408" i="1"/>
  <c r="D407" i="1" s="1"/>
  <c r="E399" i="1"/>
  <c r="E398" i="1" s="1"/>
  <c r="F399" i="1"/>
  <c r="F398" i="1" s="1"/>
  <c r="D399" i="1"/>
  <c r="D398" i="1" s="1"/>
  <c r="E370" i="1"/>
  <c r="E369" i="1" s="1"/>
  <c r="F370" i="1"/>
  <c r="F369" i="1" s="1"/>
  <c r="D370" i="1"/>
  <c r="D369" i="1" s="1"/>
  <c r="E351" i="1"/>
  <c r="F351" i="1"/>
  <c r="D351" i="1"/>
  <c r="E349" i="1"/>
  <c r="F349" i="1"/>
  <c r="D349" i="1"/>
  <c r="E314" i="1" l="1"/>
  <c r="E313" i="1" s="1"/>
  <c r="E312" i="1" s="1"/>
  <c r="F314" i="1"/>
  <c r="F313" i="1" s="1"/>
  <c r="F312" i="1" s="1"/>
  <c r="D314" i="1"/>
  <c r="D313" i="1" s="1"/>
  <c r="D312" i="1" s="1"/>
  <c r="D310" i="1"/>
  <c r="D309" i="1" s="1"/>
  <c r="D308" i="1" s="1"/>
  <c r="E310" i="1"/>
  <c r="E309" i="1" s="1"/>
  <c r="E308" i="1" s="1"/>
  <c r="F310" i="1"/>
  <c r="F309" i="1" s="1"/>
  <c r="F308" i="1" s="1"/>
  <c r="E283" i="1"/>
  <c r="E282" i="1" s="1"/>
  <c r="F283" i="1"/>
  <c r="F282" i="1" s="1"/>
  <c r="D283" i="1"/>
  <c r="D282" i="1" s="1"/>
  <c r="E280" i="1"/>
  <c r="E279" i="1" s="1"/>
  <c r="F280" i="1"/>
  <c r="F279" i="1" s="1"/>
  <c r="D280" i="1"/>
  <c r="D279" i="1" s="1"/>
  <c r="E277" i="1"/>
  <c r="E276" i="1" s="1"/>
  <c r="F277" i="1"/>
  <c r="F276" i="1" s="1"/>
  <c r="D277" i="1"/>
  <c r="D276" i="1" s="1"/>
  <c r="E273" i="1"/>
  <c r="E272" i="1" s="1"/>
  <c r="E271" i="1" s="1"/>
  <c r="F273" i="1"/>
  <c r="F272" i="1" s="1"/>
  <c r="F271" i="1" s="1"/>
  <c r="D273" i="1"/>
  <c r="D272" i="1" s="1"/>
  <c r="D271" i="1" s="1"/>
  <c r="E269" i="1"/>
  <c r="E268" i="1" s="1"/>
  <c r="F269" i="1"/>
  <c r="F268" i="1" s="1"/>
  <c r="D269" i="1"/>
  <c r="D268" i="1" s="1"/>
  <c r="E266" i="1"/>
  <c r="E265" i="1" s="1"/>
  <c r="F266" i="1"/>
  <c r="F265" i="1" s="1"/>
  <c r="D266" i="1"/>
  <c r="D265" i="1" s="1"/>
  <c r="E238" i="1"/>
  <c r="E237" i="1" s="1"/>
  <c r="E236" i="1" s="1"/>
  <c r="F238" i="1"/>
  <c r="F237" i="1" s="1"/>
  <c r="F236" i="1" s="1"/>
  <c r="D238" i="1"/>
  <c r="D237" i="1" s="1"/>
  <c r="D236" i="1" s="1"/>
  <c r="E234" i="1"/>
  <c r="E233" i="1" s="1"/>
  <c r="E232" i="1" s="1"/>
  <c r="F234" i="1"/>
  <c r="F233" i="1" s="1"/>
  <c r="F232" i="1" s="1"/>
  <c r="D234" i="1"/>
  <c r="D233" i="1" s="1"/>
  <c r="D232" i="1" s="1"/>
  <c r="E200" i="1"/>
  <c r="E199" i="1" s="1"/>
  <c r="F200" i="1"/>
  <c r="F199" i="1" s="1"/>
  <c r="D200" i="1"/>
  <c r="D199" i="1" s="1"/>
  <c r="E172" i="1"/>
  <c r="E171" i="1" s="1"/>
  <c r="E170" i="1" s="1"/>
  <c r="F172" i="1"/>
  <c r="F171" i="1" s="1"/>
  <c r="F170" i="1" s="1"/>
  <c r="D172" i="1"/>
  <c r="D171" i="1" s="1"/>
  <c r="D170" i="1" s="1"/>
  <c r="E156" i="1"/>
  <c r="F156" i="1"/>
  <c r="E154" i="1"/>
  <c r="F154" i="1"/>
  <c r="D156" i="1"/>
  <c r="D154" i="1"/>
  <c r="E35" i="1"/>
  <c r="F35" i="1"/>
  <c r="E37" i="1"/>
  <c r="F37" i="1"/>
  <c r="E40" i="1"/>
  <c r="E39" i="1" s="1"/>
  <c r="F40" i="1"/>
  <c r="F39" i="1" s="1"/>
  <c r="D40" i="1"/>
  <c r="D39" i="1" s="1"/>
  <c r="D198" i="1" l="1"/>
  <c r="D197" i="1" s="1"/>
  <c r="F198" i="1"/>
  <c r="F197" i="1" s="1"/>
  <c r="E198" i="1"/>
  <c r="E197" i="1" s="1"/>
  <c r="F153" i="1"/>
  <c r="F152" i="1" s="1"/>
  <c r="E153" i="1"/>
  <c r="E152" i="1" s="1"/>
  <c r="D153" i="1"/>
  <c r="D152" i="1" s="1"/>
  <c r="E132" i="1"/>
  <c r="F132" i="1"/>
  <c r="D132" i="1"/>
  <c r="E343" i="1" l="1"/>
  <c r="E342" i="1" s="1"/>
  <c r="E61" i="1"/>
  <c r="E60" i="1" s="1"/>
  <c r="F61" i="1"/>
  <c r="F60" i="1" s="1"/>
  <c r="E53" i="1"/>
  <c r="E52" i="1" s="1"/>
  <c r="E51" i="1" s="1"/>
  <c r="E50" i="1" s="1"/>
  <c r="F53" i="1"/>
  <c r="F52" i="1" s="1"/>
  <c r="F51" i="1" s="1"/>
  <c r="F50" i="1" s="1"/>
  <c r="F525" i="1"/>
  <c r="E525" i="1"/>
  <c r="D525" i="1"/>
  <c r="F56" i="1" l="1"/>
  <c r="F55" i="1" s="1"/>
  <c r="E56" i="1"/>
  <c r="E55" i="1" s="1"/>
  <c r="E340" i="1"/>
  <c r="E339" i="1" s="1"/>
  <c r="F340" i="1"/>
  <c r="F339" i="1" s="1"/>
  <c r="D340" i="1"/>
  <c r="D339" i="1" s="1"/>
  <c r="E306" i="1"/>
  <c r="E305" i="1" s="1"/>
  <c r="F306" i="1"/>
  <c r="F305" i="1" s="1"/>
  <c r="D306" i="1"/>
  <c r="D305" i="1" s="1"/>
  <c r="F48" i="1"/>
  <c r="F47" i="1" s="1"/>
  <c r="F46" i="1" s="1"/>
  <c r="F45" i="1" s="1"/>
  <c r="E48" i="1"/>
  <c r="E47" i="1" s="1"/>
  <c r="E46" i="1" s="1"/>
  <c r="E45" i="1" s="1"/>
  <c r="D48" i="1"/>
  <c r="D47" i="1" s="1"/>
  <c r="D46" i="1" s="1"/>
  <c r="D45" i="1" s="1"/>
  <c r="F71" i="1" l="1"/>
  <c r="E71" i="1"/>
  <c r="D71" i="1"/>
  <c r="E30" i="1"/>
  <c r="F501" i="1" l="1"/>
  <c r="F500" i="1" s="1"/>
  <c r="E556" i="1" l="1"/>
  <c r="E501" i="1"/>
  <c r="D501" i="1"/>
  <c r="D500" i="1" s="1"/>
  <c r="E500" i="1" l="1"/>
  <c r="F451" i="1"/>
  <c r="F450" i="1" s="1"/>
  <c r="F449" i="1" s="1"/>
  <c r="F448" i="1" s="1"/>
  <c r="F447" i="1" s="1"/>
  <c r="E451" i="1"/>
  <c r="D451" i="1"/>
  <c r="D450" i="1" s="1"/>
  <c r="D449" i="1" s="1"/>
  <c r="D448" i="1" s="1"/>
  <c r="D447" i="1" s="1"/>
  <c r="D456" i="1"/>
  <c r="D455" i="1" s="1"/>
  <c r="D454" i="1" s="1"/>
  <c r="D453" i="1" s="1"/>
  <c r="E456" i="1"/>
  <c r="F456" i="1"/>
  <c r="F455" i="1" s="1"/>
  <c r="F454" i="1" s="1"/>
  <c r="F453" i="1" s="1"/>
  <c r="E455" i="1" l="1"/>
  <c r="E450" i="1"/>
  <c r="E138" i="1"/>
  <c r="E454" i="1" l="1"/>
  <c r="E449" i="1"/>
  <c r="F575" i="1"/>
  <c r="F574" i="1" s="1"/>
  <c r="E575" i="1"/>
  <c r="E574" i="1" s="1"/>
  <c r="D575" i="1"/>
  <c r="D574" i="1" s="1"/>
  <c r="F572" i="1"/>
  <c r="E572" i="1"/>
  <c r="D572" i="1"/>
  <c r="F570" i="1"/>
  <c r="E570" i="1"/>
  <c r="D570" i="1"/>
  <c r="F567" i="1"/>
  <c r="F566" i="1" s="1"/>
  <c r="E567" i="1"/>
  <c r="D567" i="1"/>
  <c r="D566" i="1" s="1"/>
  <c r="F564" i="1"/>
  <c r="F563" i="1" s="1"/>
  <c r="E564" i="1"/>
  <c r="D564" i="1"/>
  <c r="D563" i="1" s="1"/>
  <c r="F561" i="1"/>
  <c r="E561" i="1"/>
  <c r="D561" i="1"/>
  <c r="F559" i="1"/>
  <c r="E559" i="1"/>
  <c r="D559" i="1"/>
  <c r="F556" i="1"/>
  <c r="D556" i="1"/>
  <c r="F554" i="1"/>
  <c r="E554" i="1"/>
  <c r="D554" i="1"/>
  <c r="F551" i="1"/>
  <c r="F550" i="1" s="1"/>
  <c r="E551" i="1"/>
  <c r="D551" i="1"/>
  <c r="D550" i="1" s="1"/>
  <c r="F548" i="1"/>
  <c r="E548" i="1"/>
  <c r="D548" i="1"/>
  <c r="F546" i="1"/>
  <c r="E546" i="1"/>
  <c r="D546" i="1"/>
  <c r="F543" i="1"/>
  <c r="E543" i="1"/>
  <c r="D543" i="1"/>
  <c r="F541" i="1"/>
  <c r="E541" i="1"/>
  <c r="D541" i="1"/>
  <c r="F538" i="1"/>
  <c r="E538" i="1"/>
  <c r="D538" i="1"/>
  <c r="F536" i="1"/>
  <c r="E536" i="1"/>
  <c r="D536" i="1"/>
  <c r="F534" i="1"/>
  <c r="E534" i="1"/>
  <c r="D534" i="1"/>
  <c r="F531" i="1"/>
  <c r="F530" i="1" s="1"/>
  <c r="E531" i="1"/>
  <c r="D531" i="1"/>
  <c r="D530" i="1" s="1"/>
  <c r="F528" i="1"/>
  <c r="F527" i="1" s="1"/>
  <c r="E528" i="1"/>
  <c r="D528" i="1"/>
  <c r="D527" i="1" s="1"/>
  <c r="F523" i="1"/>
  <c r="F522" i="1" s="1"/>
  <c r="E523" i="1"/>
  <c r="E522" i="1" s="1"/>
  <c r="D523" i="1"/>
  <c r="D522" i="1" s="1"/>
  <c r="F520" i="1"/>
  <c r="F519" i="1" s="1"/>
  <c r="E520" i="1"/>
  <c r="D520" i="1"/>
  <c r="D519" i="1" s="1"/>
  <c r="F517" i="1"/>
  <c r="F516" i="1" s="1"/>
  <c r="E517" i="1"/>
  <c r="D517" i="1"/>
  <c r="D516" i="1" s="1"/>
  <c r="F514" i="1"/>
  <c r="E514" i="1"/>
  <c r="D514" i="1"/>
  <c r="F512" i="1"/>
  <c r="E512" i="1"/>
  <c r="D512" i="1"/>
  <c r="F510" i="1"/>
  <c r="E510" i="1"/>
  <c r="D510" i="1"/>
  <c r="F507" i="1"/>
  <c r="F506" i="1" s="1"/>
  <c r="E507" i="1"/>
  <c r="D507" i="1"/>
  <c r="D506" i="1" s="1"/>
  <c r="F504" i="1"/>
  <c r="F503" i="1" s="1"/>
  <c r="E504" i="1"/>
  <c r="D504" i="1"/>
  <c r="D503" i="1" s="1"/>
  <c r="F498" i="1"/>
  <c r="F493" i="1" s="1"/>
  <c r="E498" i="1"/>
  <c r="E493" i="1" s="1"/>
  <c r="D498" i="1"/>
  <c r="D493" i="1" s="1"/>
  <c r="F445" i="1"/>
  <c r="F444" i="1" s="1"/>
  <c r="F443" i="1" s="1"/>
  <c r="F442" i="1" s="1"/>
  <c r="E445" i="1"/>
  <c r="D445" i="1"/>
  <c r="D444" i="1" s="1"/>
  <c r="D443" i="1" s="1"/>
  <c r="D442" i="1" s="1"/>
  <c r="F440" i="1"/>
  <c r="F439" i="1" s="1"/>
  <c r="F435" i="1" s="1"/>
  <c r="F434" i="1" s="1"/>
  <c r="E440" i="1"/>
  <c r="E439" i="1" s="1"/>
  <c r="E435" i="1" s="1"/>
  <c r="E434" i="1" s="1"/>
  <c r="D440" i="1"/>
  <c r="D439" i="1" s="1"/>
  <c r="F432" i="1"/>
  <c r="F431" i="1" s="1"/>
  <c r="F427" i="1" s="1"/>
  <c r="E432" i="1"/>
  <c r="E431" i="1" s="1"/>
  <c r="E427" i="1" s="1"/>
  <c r="D432" i="1"/>
  <c r="D431" i="1" s="1"/>
  <c r="D427" i="1" s="1"/>
  <c r="F418" i="1"/>
  <c r="E418" i="1"/>
  <c r="D418" i="1"/>
  <c r="F416" i="1"/>
  <c r="E416" i="1"/>
  <c r="D416" i="1"/>
  <c r="F414" i="1"/>
  <c r="E414" i="1"/>
  <c r="D414" i="1"/>
  <c r="F405" i="1"/>
  <c r="F404" i="1" s="1"/>
  <c r="E405" i="1"/>
  <c r="D405" i="1"/>
  <c r="D404" i="1" s="1"/>
  <c r="F402" i="1"/>
  <c r="F401" i="1" s="1"/>
  <c r="E402" i="1"/>
  <c r="D402" i="1"/>
  <c r="D401" i="1" s="1"/>
  <c r="F396" i="1"/>
  <c r="F395" i="1" s="1"/>
  <c r="E396" i="1"/>
  <c r="D396" i="1"/>
  <c r="D395" i="1" s="1"/>
  <c r="F393" i="1"/>
  <c r="E393" i="1"/>
  <c r="D393" i="1"/>
  <c r="D392" i="1" s="1"/>
  <c r="F390" i="1"/>
  <c r="E390" i="1"/>
  <c r="D390" i="1"/>
  <c r="D389" i="1" s="1"/>
  <c r="F385" i="1"/>
  <c r="F384" i="1" s="1"/>
  <c r="E385" i="1"/>
  <c r="E384" i="1" s="1"/>
  <c r="D385" i="1"/>
  <c r="D384" i="1" s="1"/>
  <c r="F382" i="1"/>
  <c r="F381" i="1" s="1"/>
  <c r="E382" i="1"/>
  <c r="E381" i="1" s="1"/>
  <c r="D382" i="1"/>
  <c r="D381" i="1" s="1"/>
  <c r="F377" i="1"/>
  <c r="F376" i="1" s="1"/>
  <c r="F375" i="1" s="1"/>
  <c r="E377" i="1"/>
  <c r="D377" i="1"/>
  <c r="D376" i="1" s="1"/>
  <c r="D375" i="1" s="1"/>
  <c r="F373" i="1"/>
  <c r="F372" i="1" s="1"/>
  <c r="E373" i="1"/>
  <c r="D373" i="1"/>
  <c r="D372" i="1" s="1"/>
  <c r="F367" i="1"/>
  <c r="F366" i="1" s="1"/>
  <c r="E367" i="1"/>
  <c r="D367" i="1"/>
  <c r="D366" i="1" s="1"/>
  <c r="F364" i="1"/>
  <c r="F363" i="1" s="1"/>
  <c r="E364" i="1"/>
  <c r="E363" i="1" s="1"/>
  <c r="D364" i="1"/>
  <c r="D363" i="1" s="1"/>
  <c r="F361" i="1"/>
  <c r="E361" i="1"/>
  <c r="D361" i="1"/>
  <c r="D360" i="1" s="1"/>
  <c r="F356" i="1"/>
  <c r="F355" i="1" s="1"/>
  <c r="E356" i="1"/>
  <c r="D356" i="1"/>
  <c r="F353" i="1"/>
  <c r="F348" i="1" s="1"/>
  <c r="E353" i="1"/>
  <c r="E348" i="1" s="1"/>
  <c r="D353" i="1"/>
  <c r="D348" i="1" s="1"/>
  <c r="F343" i="1"/>
  <c r="F342" i="1" s="1"/>
  <c r="D343" i="1"/>
  <c r="D342" i="1" s="1"/>
  <c r="F337" i="1"/>
  <c r="F336" i="1" s="1"/>
  <c r="E337" i="1"/>
  <c r="E336" i="1" s="1"/>
  <c r="D337" i="1"/>
  <c r="D336" i="1" s="1"/>
  <c r="F334" i="1"/>
  <c r="E334" i="1"/>
  <c r="D334" i="1"/>
  <c r="F332" i="1"/>
  <c r="E332" i="1"/>
  <c r="D332" i="1"/>
  <c r="F330" i="1"/>
  <c r="E330" i="1"/>
  <c r="D330" i="1"/>
  <c r="F327" i="1"/>
  <c r="F326" i="1" s="1"/>
  <c r="E327" i="1"/>
  <c r="D327" i="1"/>
  <c r="D326" i="1" s="1"/>
  <c r="F323" i="1"/>
  <c r="F322" i="1" s="1"/>
  <c r="E323" i="1"/>
  <c r="E322" i="1" s="1"/>
  <c r="D323" i="1"/>
  <c r="D322" i="1" s="1"/>
  <c r="F303" i="1"/>
  <c r="E303" i="1"/>
  <c r="D303" i="1"/>
  <c r="F301" i="1"/>
  <c r="E301" i="1"/>
  <c r="D301" i="1"/>
  <c r="F298" i="1"/>
  <c r="E298" i="1"/>
  <c r="D298" i="1"/>
  <c r="F294" i="1"/>
  <c r="F293" i="1" s="1"/>
  <c r="E294" i="1"/>
  <c r="D294" i="1"/>
  <c r="F291" i="1"/>
  <c r="F290" i="1" s="1"/>
  <c r="E291" i="1"/>
  <c r="D291" i="1"/>
  <c r="D290" i="1" s="1"/>
  <c r="F286" i="1"/>
  <c r="F285" i="1" s="1"/>
  <c r="F275" i="1" s="1"/>
  <c r="E286" i="1"/>
  <c r="D286" i="1"/>
  <c r="D285" i="1" s="1"/>
  <c r="D275" i="1" s="1"/>
  <c r="F263" i="1"/>
  <c r="F262" i="1" s="1"/>
  <c r="F258" i="1" s="1"/>
  <c r="E263" i="1"/>
  <c r="D263" i="1"/>
  <c r="D262" i="1" s="1"/>
  <c r="D258" i="1" s="1"/>
  <c r="F256" i="1"/>
  <c r="E256" i="1"/>
  <c r="D256" i="1"/>
  <c r="D255" i="1" s="1"/>
  <c r="F253" i="1"/>
  <c r="F252" i="1" s="1"/>
  <c r="E253" i="1"/>
  <c r="D253" i="1"/>
  <c r="F250" i="1"/>
  <c r="F249" i="1" s="1"/>
  <c r="E250" i="1"/>
  <c r="D250" i="1"/>
  <c r="D249" i="1" s="1"/>
  <c r="F246" i="1"/>
  <c r="F245" i="1" s="1"/>
  <c r="E246" i="1"/>
  <c r="D246" i="1"/>
  <c r="D245" i="1" s="1"/>
  <c r="F243" i="1"/>
  <c r="F242" i="1" s="1"/>
  <c r="E243" i="1"/>
  <c r="D243" i="1"/>
  <c r="D242" i="1" s="1"/>
  <c r="F230" i="1"/>
  <c r="E230" i="1"/>
  <c r="D230" i="1"/>
  <c r="D229" i="1" s="1"/>
  <c r="D228" i="1" s="1"/>
  <c r="F226" i="1"/>
  <c r="F225" i="1" s="1"/>
  <c r="E226" i="1"/>
  <c r="D226" i="1"/>
  <c r="D225" i="1" s="1"/>
  <c r="F223" i="1"/>
  <c r="F222" i="1" s="1"/>
  <c r="E223" i="1"/>
  <c r="D223" i="1"/>
  <c r="D222" i="1" s="1"/>
  <c r="F217" i="1"/>
  <c r="F216" i="1" s="1"/>
  <c r="F215" i="1" s="1"/>
  <c r="E217" i="1"/>
  <c r="D217" i="1"/>
  <c r="F213" i="1"/>
  <c r="E213" i="1"/>
  <c r="D213" i="1"/>
  <c r="F211" i="1"/>
  <c r="E211" i="1"/>
  <c r="D211" i="1"/>
  <c r="F208" i="1"/>
  <c r="F207" i="1" s="1"/>
  <c r="E208" i="1"/>
  <c r="D208" i="1"/>
  <c r="D207" i="1" s="1"/>
  <c r="F187" i="1"/>
  <c r="F186" i="1" s="1"/>
  <c r="E187" i="1"/>
  <c r="D187" i="1"/>
  <c r="D186" i="1" s="1"/>
  <c r="F184" i="1"/>
  <c r="F183" i="1" s="1"/>
  <c r="E184" i="1"/>
  <c r="E183" i="1" s="1"/>
  <c r="D184" i="1"/>
  <c r="D183" i="1" s="1"/>
  <c r="F181" i="1"/>
  <c r="F180" i="1" s="1"/>
  <c r="E181" i="1"/>
  <c r="E180" i="1" s="1"/>
  <c r="D181" i="1"/>
  <c r="D180" i="1" s="1"/>
  <c r="F177" i="1"/>
  <c r="F176" i="1" s="1"/>
  <c r="F175" i="1" s="1"/>
  <c r="E177" i="1"/>
  <c r="D177" i="1"/>
  <c r="D176" i="1" s="1"/>
  <c r="D175" i="1" s="1"/>
  <c r="F168" i="1"/>
  <c r="F167" i="1" s="1"/>
  <c r="F163" i="1" s="1"/>
  <c r="E168" i="1"/>
  <c r="D168" i="1"/>
  <c r="D167" i="1" s="1"/>
  <c r="D163" i="1" s="1"/>
  <c r="F161" i="1"/>
  <c r="F160" i="1" s="1"/>
  <c r="F159" i="1" s="1"/>
  <c r="E161" i="1"/>
  <c r="D161" i="1"/>
  <c r="F150" i="1"/>
  <c r="F147" i="1" s="1"/>
  <c r="F143" i="1" s="1"/>
  <c r="F140" i="1" s="1"/>
  <c r="E150" i="1"/>
  <c r="E147" i="1" s="1"/>
  <c r="E143" i="1" s="1"/>
  <c r="E140" i="1" s="1"/>
  <c r="D150" i="1"/>
  <c r="D147" i="1" s="1"/>
  <c r="D143" i="1" s="1"/>
  <c r="F138" i="1"/>
  <c r="D138" i="1"/>
  <c r="F136" i="1"/>
  <c r="E136" i="1"/>
  <c r="D136" i="1"/>
  <c r="F130" i="1"/>
  <c r="F129" i="1" s="1"/>
  <c r="E130" i="1"/>
  <c r="E129" i="1" s="1"/>
  <c r="D130" i="1"/>
  <c r="D129" i="1" s="1"/>
  <c r="F127" i="1"/>
  <c r="E127" i="1"/>
  <c r="D127" i="1"/>
  <c r="F125" i="1"/>
  <c r="E125" i="1"/>
  <c r="D125" i="1"/>
  <c r="F122" i="1"/>
  <c r="E122" i="1"/>
  <c r="D122" i="1"/>
  <c r="F120" i="1"/>
  <c r="E120" i="1"/>
  <c r="D120" i="1"/>
  <c r="F117" i="1"/>
  <c r="F116" i="1" s="1"/>
  <c r="E117" i="1"/>
  <c r="D117" i="1"/>
  <c r="D116" i="1" s="1"/>
  <c r="F105" i="1"/>
  <c r="F104" i="1" s="1"/>
  <c r="F103" i="1" s="1"/>
  <c r="E105" i="1"/>
  <c r="D105" i="1"/>
  <c r="D104" i="1" s="1"/>
  <c r="D103" i="1" s="1"/>
  <c r="F101" i="1"/>
  <c r="F100" i="1" s="1"/>
  <c r="F99" i="1" s="1"/>
  <c r="F98" i="1" s="1"/>
  <c r="E101" i="1"/>
  <c r="D101" i="1"/>
  <c r="D100" i="1" s="1"/>
  <c r="D99" i="1" s="1"/>
  <c r="D98" i="1" s="1"/>
  <c r="F96" i="1"/>
  <c r="F95" i="1" s="1"/>
  <c r="F94" i="1" s="1"/>
  <c r="F93" i="1" s="1"/>
  <c r="E96" i="1"/>
  <c r="D96" i="1"/>
  <c r="D95" i="1" s="1"/>
  <c r="D94" i="1" s="1"/>
  <c r="D93" i="1" s="1"/>
  <c r="F90" i="1"/>
  <c r="F89" i="1" s="1"/>
  <c r="F88" i="1" s="1"/>
  <c r="E90" i="1"/>
  <c r="D90" i="1"/>
  <c r="D89" i="1" s="1"/>
  <c r="D88" i="1" s="1"/>
  <c r="F86" i="1"/>
  <c r="F85" i="1" s="1"/>
  <c r="E86" i="1"/>
  <c r="E85" i="1" s="1"/>
  <c r="D86" i="1"/>
  <c r="D85" i="1" s="1"/>
  <c r="F83" i="1"/>
  <c r="F82" i="1" s="1"/>
  <c r="E83" i="1"/>
  <c r="D83" i="1"/>
  <c r="D82" i="1" s="1"/>
  <c r="F80" i="1"/>
  <c r="F79" i="1" s="1"/>
  <c r="E80" i="1"/>
  <c r="E79" i="1" s="1"/>
  <c r="D80" i="1"/>
  <c r="D79" i="1" s="1"/>
  <c r="F74" i="1"/>
  <c r="F73" i="1" s="1"/>
  <c r="E74" i="1"/>
  <c r="D74" i="1"/>
  <c r="D73" i="1" s="1"/>
  <c r="F69" i="1"/>
  <c r="F68" i="1" s="1"/>
  <c r="E69" i="1"/>
  <c r="D69" i="1"/>
  <c r="D68" i="1" s="1"/>
  <c r="D61" i="1"/>
  <c r="D60" i="1" s="1"/>
  <c r="D53" i="1"/>
  <c r="D52" i="1" s="1"/>
  <c r="F43" i="1"/>
  <c r="F42" i="1" s="1"/>
  <c r="E43" i="1"/>
  <c r="E42" i="1" s="1"/>
  <c r="D43" i="1"/>
  <c r="D42" i="1" s="1"/>
  <c r="D37" i="1"/>
  <c r="D35" i="1"/>
  <c r="F32" i="1"/>
  <c r="E32" i="1"/>
  <c r="D32" i="1"/>
  <c r="F30" i="1"/>
  <c r="D30" i="1"/>
  <c r="F28" i="1"/>
  <c r="E28" i="1"/>
  <c r="D28" i="1"/>
  <c r="F23" i="1"/>
  <c r="F22" i="1" s="1"/>
  <c r="F21" i="1" s="1"/>
  <c r="F20" i="1" s="1"/>
  <c r="E23" i="1"/>
  <c r="D23" i="1"/>
  <c r="D22" i="1" s="1"/>
  <c r="D21" i="1" s="1"/>
  <c r="D20" i="1" s="1"/>
  <c r="D56" i="1" l="1"/>
  <c r="D55" i="1" s="1"/>
  <c r="F64" i="1"/>
  <c r="F63" i="1" s="1"/>
  <c r="D64" i="1"/>
  <c r="D63" i="1" s="1"/>
  <c r="D435" i="1"/>
  <c r="D434" i="1" s="1"/>
  <c r="D359" i="1"/>
  <c r="D358" i="1" s="1"/>
  <c r="D241" i="1"/>
  <c r="F241" i="1"/>
  <c r="D27" i="1"/>
  <c r="F158" i="1"/>
  <c r="E569" i="1"/>
  <c r="D540" i="1"/>
  <c r="D558" i="1"/>
  <c r="D569" i="1"/>
  <c r="F92" i="1"/>
  <c r="D545" i="1"/>
  <c r="F569" i="1"/>
  <c r="D509" i="1"/>
  <c r="D533" i="1"/>
  <c r="D553" i="1"/>
  <c r="D78" i="1"/>
  <c r="D77" i="1" s="1"/>
  <c r="D92" i="1"/>
  <c r="F78" i="1"/>
  <c r="F77" i="1" s="1"/>
  <c r="D179" i="1"/>
  <c r="D174" i="1" s="1"/>
  <c r="F179" i="1"/>
  <c r="F174" i="1" s="1"/>
  <c r="E124" i="1"/>
  <c r="F124" i="1"/>
  <c r="D124" i="1"/>
  <c r="F135" i="1"/>
  <c r="F134" i="1" s="1"/>
  <c r="E252" i="1"/>
  <c r="E566" i="1"/>
  <c r="E68" i="1"/>
  <c r="E116" i="1"/>
  <c r="E167" i="1"/>
  <c r="E163" i="1" s="1"/>
  <c r="E186" i="1"/>
  <c r="E179" i="1" s="1"/>
  <c r="E229" i="1"/>
  <c r="E355" i="1"/>
  <c r="E366" i="1"/>
  <c r="E389" i="1"/>
  <c r="E22" i="1"/>
  <c r="E21" i="1" s="1"/>
  <c r="E20" i="1" s="1"/>
  <c r="E89" i="1"/>
  <c r="E88" i="1" s="1"/>
  <c r="E100" i="1"/>
  <c r="E99" i="1" s="1"/>
  <c r="E98" i="1" s="1"/>
  <c r="E297" i="1"/>
  <c r="E326" i="1"/>
  <c r="E453" i="1"/>
  <c r="E216" i="1"/>
  <c r="E160" i="1"/>
  <c r="E159" i="1" s="1"/>
  <c r="E207" i="1"/>
  <c r="E34" i="1"/>
  <c r="E27" i="1"/>
  <c r="E73" i="1"/>
  <c r="F347" i="1"/>
  <c r="F346" i="1" s="1"/>
  <c r="F392" i="1"/>
  <c r="F389" i="1"/>
  <c r="F360" i="1"/>
  <c r="F359" i="1" s="1"/>
  <c r="F358" i="1" s="1"/>
  <c r="F300" i="1"/>
  <c r="F297" i="1"/>
  <c r="F210" i="1"/>
  <c r="F206" i="1" s="1"/>
  <c r="F205" i="1" s="1"/>
  <c r="F34" i="1"/>
  <c r="F553" i="1"/>
  <c r="F545" i="1"/>
  <c r="F119" i="1"/>
  <c r="F413" i="1"/>
  <c r="F533" i="1"/>
  <c r="F27" i="1"/>
  <c r="F558" i="1"/>
  <c r="E448" i="1"/>
  <c r="E447" i="1" s="1"/>
  <c r="E119" i="1"/>
  <c r="D34" i="1"/>
  <c r="D329" i="1"/>
  <c r="D325" i="1" s="1"/>
  <c r="E558" i="1"/>
  <c r="D135" i="1"/>
  <c r="D134" i="1" s="1"/>
  <c r="D210" i="1"/>
  <c r="D206" i="1" s="1"/>
  <c r="D221" i="1"/>
  <c r="D220" i="1" s="1"/>
  <c r="E300" i="1"/>
  <c r="D321" i="1"/>
  <c r="D320" i="1" s="1"/>
  <c r="E329" i="1"/>
  <c r="F540" i="1"/>
  <c r="E176" i="1"/>
  <c r="E392" i="1"/>
  <c r="E249" i="1"/>
  <c r="F426" i="1"/>
  <c r="D426" i="1"/>
  <c r="F221" i="1"/>
  <c r="E262" i="1"/>
  <c r="E258" i="1" s="1"/>
  <c r="E444" i="1"/>
  <c r="E413" i="1"/>
  <c r="D355" i="1"/>
  <c r="E82" i="1"/>
  <c r="E78" i="1" s="1"/>
  <c r="E77" i="1" s="1"/>
  <c r="F229" i="1"/>
  <c r="F228" i="1" s="1"/>
  <c r="E104" i="1"/>
  <c r="E103" i="1" s="1"/>
  <c r="E242" i="1"/>
  <c r="E245" i="1"/>
  <c r="E255" i="1"/>
  <c r="D293" i="1"/>
  <c r="D289" i="1" s="1"/>
  <c r="F289" i="1"/>
  <c r="D216" i="1"/>
  <c r="D215" i="1" s="1"/>
  <c r="E225" i="1"/>
  <c r="E290" i="1"/>
  <c r="E293" i="1"/>
  <c r="D297" i="1"/>
  <c r="E222" i="1"/>
  <c r="D160" i="1"/>
  <c r="E95" i="1"/>
  <c r="E94" i="1" s="1"/>
  <c r="E93" i="1" s="1"/>
  <c r="D51" i="1"/>
  <c r="D50" i="1" s="1"/>
  <c r="F255" i="1"/>
  <c r="D300" i="1"/>
  <c r="F329" i="1"/>
  <c r="E372" i="1"/>
  <c r="D119" i="1"/>
  <c r="E210" i="1"/>
  <c r="D252" i="1"/>
  <c r="D248" i="1" s="1"/>
  <c r="E360" i="1"/>
  <c r="E376" i="1"/>
  <c r="E285" i="1"/>
  <c r="E275" i="1" s="1"/>
  <c r="E545" i="1"/>
  <c r="E135" i="1"/>
  <c r="E134" i="1" s="1"/>
  <c r="E527" i="1"/>
  <c r="E550" i="1"/>
  <c r="D413" i="1"/>
  <c r="D388" i="1" s="1"/>
  <c r="F509" i="1"/>
  <c r="E401" i="1"/>
  <c r="E404" i="1"/>
  <c r="E503" i="1"/>
  <c r="E506" i="1"/>
  <c r="E509" i="1"/>
  <c r="E516" i="1"/>
  <c r="E519" i="1"/>
  <c r="E540" i="1"/>
  <c r="E395" i="1"/>
  <c r="E530" i="1"/>
  <c r="E533" i="1"/>
  <c r="E553" i="1"/>
  <c r="E563" i="1"/>
  <c r="F492" i="1" l="1"/>
  <c r="F491" i="1" s="1"/>
  <c r="E492" i="1"/>
  <c r="D492" i="1"/>
  <c r="D491" i="1" s="1"/>
  <c r="D112" i="1"/>
  <c r="D111" i="1" s="1"/>
  <c r="F112" i="1"/>
  <c r="E112" i="1"/>
  <c r="E111" i="1" s="1"/>
  <c r="E64" i="1"/>
  <c r="E63" i="1" s="1"/>
  <c r="E359" i="1"/>
  <c r="E358" i="1" s="1"/>
  <c r="E388" i="1"/>
  <c r="F388" i="1"/>
  <c r="F387" i="1" s="1"/>
  <c r="D240" i="1"/>
  <c r="F26" i="1"/>
  <c r="F25" i="1" s="1"/>
  <c r="D26" i="1"/>
  <c r="D25" i="1" s="1"/>
  <c r="E241" i="1"/>
  <c r="E26" i="1"/>
  <c r="E25" i="1" s="1"/>
  <c r="F220" i="1"/>
  <c r="E158" i="1"/>
  <c r="D76" i="1"/>
  <c r="F76" i="1"/>
  <c r="D205" i="1"/>
  <c r="E76" i="1"/>
  <c r="E92" i="1"/>
  <c r="F345" i="1"/>
  <c r="F296" i="1"/>
  <c r="F288" i="1" s="1"/>
  <c r="E296" i="1"/>
  <c r="D387" i="1"/>
  <c r="D296" i="1"/>
  <c r="D288" i="1" s="1"/>
  <c r="E380" i="1"/>
  <c r="E379" i="1" s="1"/>
  <c r="F380" i="1"/>
  <c r="F379" i="1" s="1"/>
  <c r="F325" i="1"/>
  <c r="E321" i="1"/>
  <c r="E320" i="1" s="1"/>
  <c r="E347" i="1"/>
  <c r="E346" i="1" s="1"/>
  <c r="E175" i="1"/>
  <c r="E174" i="1" s="1"/>
  <c r="E215" i="1"/>
  <c r="E228" i="1"/>
  <c r="D347" i="1"/>
  <c r="D346" i="1" s="1"/>
  <c r="D345" i="1" s="1"/>
  <c r="F321" i="1"/>
  <c r="E248" i="1"/>
  <c r="E443" i="1"/>
  <c r="E325" i="1"/>
  <c r="F248" i="1"/>
  <c r="F240" i="1" s="1"/>
  <c r="E289" i="1"/>
  <c r="E221" i="1"/>
  <c r="D159" i="1"/>
  <c r="D158" i="1" s="1"/>
  <c r="D380" i="1"/>
  <c r="E375" i="1"/>
  <c r="E206" i="1"/>
  <c r="E288" i="1" l="1"/>
  <c r="E240" i="1"/>
  <c r="E205" i="1"/>
  <c r="E110" i="1" s="1"/>
  <c r="D110" i="1"/>
  <c r="E220" i="1"/>
  <c r="F111" i="1"/>
  <c r="F110" i="1" s="1"/>
  <c r="D219" i="1"/>
  <c r="E345" i="1"/>
  <c r="F320" i="1"/>
  <c r="F219" i="1" s="1"/>
  <c r="E442" i="1"/>
  <c r="E491" i="1"/>
  <c r="E387" i="1"/>
  <c r="D379" i="1"/>
  <c r="E426" i="1"/>
  <c r="F579" i="1" l="1"/>
  <c r="D579" i="1"/>
  <c r="E219" i="1"/>
  <c r="E579" i="1" s="1"/>
</calcChain>
</file>

<file path=xl/sharedStrings.xml><?xml version="1.0" encoding="utf-8"?>
<sst xmlns="http://schemas.openxmlformats.org/spreadsheetml/2006/main" count="1693" uniqueCount="507">
  <si>
    <t>Наименование</t>
  </si>
  <si>
    <t>Целевая статья</t>
  </si>
  <si>
    <t>Вид расходов</t>
  </si>
  <si>
    <t>0100000000</t>
  </si>
  <si>
    <t>000</t>
  </si>
  <si>
    <t>Организация и проведение мероприятий, направленные на поддержку малого и среднего предпринимательства</t>
  </si>
  <si>
    <t>Закупка товаров, работ и услуг для обеспечения государственных (муниципальных) нужд</t>
  </si>
  <si>
    <t>200</t>
  </si>
  <si>
    <t xml:space="preserve">Иные закупки товаров, работ и услуг для обеспечения государственных (муниципальных) нужд </t>
  </si>
  <si>
    <t>240</t>
  </si>
  <si>
    <t>0100240020</t>
  </si>
  <si>
    <t>Муниципальная программа "Развитие физической культуры и спорта в Пограничном муниципальном округе"</t>
  </si>
  <si>
    <t>0900000000</t>
  </si>
  <si>
    <t>Основное мероприятие "Организация физкультурно-оздоровительной работы"</t>
  </si>
  <si>
    <t>0900100000</t>
  </si>
  <si>
    <t>Организация, проведение и участие в спортивных мероприятиях</t>
  </si>
  <si>
    <t>0900120080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</si>
  <si>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</si>
  <si>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</si>
  <si>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 (муниципальных) органов</t>
  </si>
  <si>
    <t>120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</si>
  <si>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</si>
  <si>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</si>
  <si>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</si>
  <si>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</si>
  <si>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0900120140</t>
  </si>
  <si>
    <t>09001S2190</t>
  </si>
  <si>
    <t>1400000000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</si>
  <si>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</si>
  <si>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</si>
  <si>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</si>
  <si>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</si>
  <si>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</si>
  <si>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</si>
  <si>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</si>
  <si>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</si>
  <si>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1900000000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</si>
  <si>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</si>
  <si>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</si>
  <si>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</si>
  <si>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</si>
  <si>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2100000000</t>
  </si>
  <si>
    <t>Подпрограмма "Создание условий для обеспечения качественными услугами ЖКХ население Пограничного муниципального округа"</t>
  </si>
  <si>
    <t>2110000000</t>
  </si>
  <si>
    <t>2110100000</t>
  </si>
  <si>
    <t>2110120220</t>
  </si>
  <si>
    <t>2110170010</t>
  </si>
  <si>
    <t>21101S2320</t>
  </si>
  <si>
    <t>2190000000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</si>
  <si>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</si>
  <si>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</si>
  <si>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</si>
  <si>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</si>
  <si>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21900S2620</t>
  </si>
  <si>
    <t>Муниципальная программа "Информационное общество Пограничного муниципального округа"</t>
  </si>
  <si>
    <t>2400000000</t>
  </si>
  <si>
    <t>Подпрограмма "Развитие телекоммуникационной инфраструктуры органов местного самоуправления"</t>
  </si>
  <si>
    <t>2410000000</t>
  </si>
  <si>
    <t>Мероприятия, направленные на развитие информатизации и защиты информации</t>
  </si>
  <si>
    <t>2410140030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</si>
  <si>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</si>
  <si>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2430000000</t>
  </si>
  <si>
    <t>2430140030</t>
  </si>
  <si>
    <t>Мероприятия муниципальной программы "Информационное общество Пограничного муниципального округа"</t>
  </si>
  <si>
    <t>2490000000</t>
  </si>
  <si>
    <t>Информационное освещение деятельности органов местного самоуправления в средствах массовой информации</t>
  </si>
  <si>
    <t>2490020110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</si>
  <si>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</si>
  <si>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2500000000</t>
  </si>
  <si>
    <t>Подпрограмма "Развитие культуры в Пограничном муниципальном округе"</t>
  </si>
  <si>
    <t>2510000000</t>
  </si>
  <si>
    <t>2510100000</t>
  </si>
  <si>
    <t>2510170080</t>
  </si>
  <si>
    <t>2510170081</t>
  </si>
  <si>
    <t>Расходы на выплаты персоналу казенных учреждений</t>
  </si>
  <si>
    <t>110</t>
  </si>
  <si>
    <t>2510170082</t>
  </si>
  <si>
    <t>Уплата налогов, сборов и иных платежей</t>
  </si>
  <si>
    <t>850</t>
  </si>
  <si>
    <t>Сохранение объектов культурного наследия</t>
  </si>
  <si>
    <t>2510170190</t>
  </si>
  <si>
    <t>Основное мероприятие «Обеспечение доступа граждан ПМР к культурным ценностям и участие в культурной жизни, реализация творческого потенциала населения»</t>
  </si>
  <si>
    <t>2510200000</t>
  </si>
  <si>
    <t xml:space="preserve"> Организация проведения культурных мероприятий</t>
  </si>
  <si>
    <t>2510220060</t>
  </si>
  <si>
    <t>Основное мероприятие "Укрепление материально-технической базы муниципальных учреждений</t>
  </si>
  <si>
    <t>2510400000</t>
  </si>
  <si>
    <t>Подпрограмма "Развитие системы дополнительного образования в сфере культуры и искусства"</t>
  </si>
  <si>
    <t>2520000000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</si>
  <si>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</si>
  <si>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</si>
  <si>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</si>
  <si>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</si>
  <si>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Основное мероприятие «Создание условий для развития и самореализации одаренных детей»</t>
  </si>
  <si>
    <t>2520200000</t>
  </si>
  <si>
    <t>Проведение мероприятий по выявлению и развитию одаренных детей</t>
  </si>
  <si>
    <t>2520270140</t>
  </si>
  <si>
    <t>Подпрограмма "Организация библиотечного обслуживания населения"</t>
  </si>
  <si>
    <t>2530000000</t>
  </si>
  <si>
    <t>Основное мероприятие «Обеспечение деятельности  библиотек»</t>
  </si>
  <si>
    <t>2530100000</t>
  </si>
  <si>
    <t>2530170070</t>
  </si>
  <si>
    <t>2530200000</t>
  </si>
  <si>
    <t>Организация проведения культурных мероприятий</t>
  </si>
  <si>
    <t>2530220060</t>
  </si>
  <si>
    <t>2530220210</t>
  </si>
  <si>
    <t>25302S2540</t>
  </si>
  <si>
    <t>Подпрограмма "Координация работы и организационное сопровождение в сфере культуры"</t>
  </si>
  <si>
    <t>2560000000</t>
  </si>
  <si>
    <t>Основное мероприятие "Осуществление руководства и управления в сфере культуры"</t>
  </si>
  <si>
    <t>2560100000</t>
  </si>
  <si>
    <t>2560110030</t>
  </si>
  <si>
    <t>Расходы на обеспечение деятельности (оказание услуг, выполнение работ) муниципальных учреждений</t>
  </si>
  <si>
    <t>2560170010</t>
  </si>
  <si>
    <t xml:space="preserve">Расходы на выплаты персоналу казенных учреждений </t>
  </si>
  <si>
    <t>Основное мероприятие "Антикризисные мероприятия"</t>
  </si>
  <si>
    <t>2560200000</t>
  </si>
  <si>
    <t>Антикризисные мероприятия</t>
  </si>
  <si>
    <t>2560270250</t>
  </si>
  <si>
    <t>Субсидии автономным учреждениям</t>
  </si>
  <si>
    <t>620</t>
  </si>
  <si>
    <t>Муниципальная программа  "Развитие образования Пограничного муниципального округа"</t>
  </si>
  <si>
    <t>2600000000</t>
  </si>
  <si>
    <t>Подпрограмма "Развитие системы дошкольного образования"</t>
  </si>
  <si>
    <t>2610000000</t>
  </si>
  <si>
    <t>Основное мероприятие «Реализация образовательных программ дошкольного образования»</t>
  </si>
  <si>
    <t>2610100000</t>
  </si>
  <si>
    <t>2610170040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</si>
  <si>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</si>
  <si>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2610193070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</si>
  <si>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</si>
  <si>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</si>
  <si>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Питание и содержание детей в дошкольных образовательных учреждениях</t>
  </si>
  <si>
    <t>2610270210</t>
  </si>
  <si>
    <t>Подпрограмма "Развитие системы общего образования"</t>
  </si>
  <si>
    <t>2620000000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</si>
  <si>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</si>
  <si>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</si>
  <si>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Обеспечение деятельности (оказание услуг, выполнение работ) общеобразовательных организаций</t>
  </si>
  <si>
    <t>2620170050</t>
  </si>
  <si>
    <t>2620193060</t>
  </si>
  <si>
    <t>2620200000</t>
  </si>
  <si>
    <t>Питание и содержание детей в образовательных учреждениях</t>
  </si>
  <si>
    <t>2620270210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</si>
  <si>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</si>
  <si>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</si>
  <si>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</si>
  <si>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26202R3040</t>
  </si>
  <si>
    <t>Основное мероприятие "Укрепление материально-технической базы образовательных учреждений"</t>
  </si>
  <si>
    <t>2620300000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</si>
  <si>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</si>
  <si>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</si>
  <si>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</si>
  <si>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</si>
  <si>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</si>
  <si>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</si>
  <si>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</si>
  <si>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</si>
  <si>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</si>
  <si>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</si>
  <si>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</si>
  <si>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2630170090</t>
  </si>
  <si>
    <t>Основное мероприятие «Организация и обеспечение отдыха и оздоровления детей и подростков»</t>
  </si>
  <si>
    <t>2630200000</t>
  </si>
  <si>
    <t>2630270110</t>
  </si>
  <si>
    <t>2630293080</t>
  </si>
  <si>
    <t>Подпрограмма "Одаренные дети Пограничного муниципального округа"</t>
  </si>
  <si>
    <t>2640000000</t>
  </si>
  <si>
    <t>2640100000</t>
  </si>
  <si>
    <t>2640170140</t>
  </si>
  <si>
    <t>Закупка товаров, работ и услуг для обеспечения государственных ( муниципальных) нужд</t>
  </si>
  <si>
    <t>Мероприятия муниципальной программы "Развитие образования Пограничного муниципального округа"</t>
  </si>
  <si>
    <t>2690000000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</si>
  <si>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</si>
  <si>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2690010030</t>
  </si>
  <si>
    <t>Обеспечение деятельности подведомственных учреждений  сферы образования</t>
  </si>
  <si>
    <t>2690070010</t>
  </si>
  <si>
    <t>2690070220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</si>
  <si>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</si>
  <si>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2690093090</t>
  </si>
  <si>
    <t>Публичные нормативные социальные выплаты гражданам</t>
  </si>
  <si>
    <t>310</t>
  </si>
  <si>
    <t>Муниципальная программа "Управление собственностью Пограничного муниципального округа"</t>
  </si>
  <si>
    <t>2700000000</t>
  </si>
  <si>
    <t>2710000000</t>
  </si>
  <si>
    <t>Основное мероприятие "Создание условий для реализации детьми-сиротами права на обеспечение жилыми помещениями на территории Пограничного муниципального округа"</t>
  </si>
  <si>
    <t>2710100000</t>
  </si>
  <si>
    <t>Обеспечение жилыми помещениями детей-сирот и детей, оставшихся без попечения родителей, лиц из их числа за счет средств краевого бюджета</t>
  </si>
  <si>
    <t>2710193210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</si>
  <si>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</si>
  <si>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27101R0820</t>
  </si>
  <si>
    <t>Подпрограмма "Управление муниципальным имуществом, находящимся в собственности Пограничного муниципального округа"</t>
  </si>
  <si>
    <t>2720000000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</si>
  <si>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</si>
  <si>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</si>
  <si>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Оценка недвижимости, признание прав и регулирование отношений по муниципальной собственности</t>
  </si>
  <si>
    <t>2720120010</t>
  </si>
  <si>
    <t>Содержание и обслуживание казны Пограничного муниципального округа</t>
  </si>
  <si>
    <t>2720120020</t>
  </si>
  <si>
    <t>Мероприятия по землеустройству и землепользованию</t>
  </si>
  <si>
    <t>2720120150</t>
  </si>
  <si>
    <t>Подготовка проектов межевания земельных участков и на проведение кадастровых работ</t>
  </si>
  <si>
    <t>Мероприятия муниципальной программы "Управление собственностью Пограничного муниципального округа"</t>
  </si>
  <si>
    <t>2790000000</t>
  </si>
  <si>
    <t xml:space="preserve">Перечисление взносов на капитальный ремонт многоквартирных домов </t>
  </si>
  <si>
    <t>2790040150</t>
  </si>
  <si>
    <t>2800000000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</si>
  <si>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</si>
  <si>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2890000000</t>
  </si>
  <si>
    <t>Мероприятия в области автомобильного транспорта общего пользования</t>
  </si>
  <si>
    <t>2890020160</t>
  </si>
  <si>
    <t>Организация транспортного обслуживания населения в границах муниципального округа</t>
  </si>
  <si>
    <t>28900S2410</t>
  </si>
  <si>
    <t>2900000000</t>
  </si>
  <si>
    <t>Основное мероприятие "Благоустройство территорий"</t>
  </si>
  <si>
    <t>2900100000</t>
  </si>
  <si>
    <t xml:space="preserve">Расходы на организацию и содержание мест захоронения </t>
  </si>
  <si>
    <t>2900120200</t>
  </si>
  <si>
    <t>Уборка несанкционированных мест захламления отходами</t>
  </si>
  <si>
    <t>2900120230</t>
  </si>
  <si>
    <t>Иные закупки товаров, работ и услуг для обеспечения государственных (муниципальных) нужд</t>
  </si>
  <si>
    <t>Уличное освещение</t>
  </si>
  <si>
    <t>2900120250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</si>
  <si>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</si>
  <si>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</si>
  <si>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</si>
  <si>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</si>
  <si>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</si>
  <si>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2900170011</t>
  </si>
  <si>
    <t>3000000000</t>
  </si>
  <si>
    <t>Основное мероприятие "Энергосбережение и повышение энергетической эффективности"</t>
  </si>
  <si>
    <t>3000100000</t>
  </si>
  <si>
    <t>3100000000</t>
  </si>
  <si>
    <t>Основное мероприятие "Повышение комфортности проживания граждан"</t>
  </si>
  <si>
    <t>3100100000</t>
  </si>
  <si>
    <t>31001S2610</t>
  </si>
  <si>
    <t xml:space="preserve">Мероприятия по благоустройству дворовых территорий 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</si>
  <si>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</si>
  <si>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</si>
  <si>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</si>
  <si>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</si>
  <si>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Мероприятия, проводимые Администрацией Пограничного муниципального округа</t>
  </si>
  <si>
    <t>3300140010</t>
  </si>
  <si>
    <t>Муниципальная программа "Градостроительная деятельность на территории Пограничного муниципального округа"</t>
  </si>
  <si>
    <t>3400000000</t>
  </si>
  <si>
    <t>Муниципальная программа "Противодействие коррупции в Пограничном муниципальном округе"</t>
  </si>
  <si>
    <t>3500000000</t>
  </si>
  <si>
    <t>3500100000</t>
  </si>
  <si>
    <t>Изготовление информационных материалов</t>
  </si>
  <si>
    <t>3500140190</t>
  </si>
  <si>
    <t>Непрограммные направления деятельности органов местного самоуправления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</si>
  <si>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</si>
  <si>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</si>
  <si>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</si>
  <si>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9999900010</t>
  </si>
  <si>
    <t>Резервные средства</t>
  </si>
  <si>
    <t>870</t>
  </si>
  <si>
    <t>9999910010</t>
  </si>
  <si>
    <t>9999910020</t>
  </si>
  <si>
    <t>9999910030</t>
  </si>
  <si>
    <t>Доплаты к пенсиям муниципальным служащим</t>
  </si>
  <si>
    <t>9999910040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</si>
  <si>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</si>
  <si>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</si>
  <si>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</si>
  <si>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Осуществление первичного воинского учета на териториях, где отсутствуют военные комиссариаты</t>
  </si>
  <si>
    <t>9999951180</t>
  </si>
  <si>
    <t xml:space="preserve">Расходы на выплаты персоналу государственных  (муниципальных) органов 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</si>
  <si>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</si>
  <si>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</si>
  <si>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Государственная регистрация актов гражданского состояния</t>
  </si>
  <si>
    <t>9999959300</t>
  </si>
  <si>
    <t>9999970010</t>
  </si>
  <si>
    <t>Субвенции на создание и обеспечение деятельности комиссии по делам несовершеннолетних и защите их прав</t>
  </si>
  <si>
    <t>9999993010</t>
  </si>
  <si>
    <t>Субвенции на реализацию отдельных государственных полномочий по созданию административных комиссий</t>
  </si>
  <si>
    <t>9999993030</t>
  </si>
  <si>
    <t>9999993040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</si>
  <si>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</si>
  <si>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</si>
  <si>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</si>
  <si>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9999993100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</si>
  <si>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</si>
  <si>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9999993120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</si>
  <si>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</si>
  <si>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</si>
  <si>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</si>
  <si>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</si>
  <si>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Расходы на выплаты персоналу в целях обеспечения выполнения функций государственными ( муниципальными) органами, казенными учреждениями, органами управления государственными внебюджетными фондами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</si>
  <si>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</si>
  <si>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</si>
  <si>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Всего расходов</t>
  </si>
  <si>
    <t>3420000000</t>
  </si>
  <si>
    <t>3420100000</t>
  </si>
  <si>
    <t>3420140210</t>
  </si>
  <si>
    <t>Мероприятия по актуализации (внесении изменений) градостроительной документации Пограничного муниципального округа</t>
  </si>
  <si>
    <t>Подпрограмма "Актуализация (внесение изменений) градостроительной документации Пограничного муниципального округа"</t>
  </si>
  <si>
    <t>9999900050</t>
  </si>
  <si>
    <t>880</t>
  </si>
  <si>
    <t>Организация проведения выборов</t>
  </si>
  <si>
    <t>Специальные расходы</t>
  </si>
  <si>
    <t>Сумма</t>
  </si>
  <si>
    <t>(рублей)</t>
  </si>
  <si>
    <t>Пограничного муниципального округа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</si>
  <si>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</si>
  <si>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</si>
  <si>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 xml:space="preserve">Мероприятия по организации физкультурно-спортивной работы по месту жительства </t>
  </si>
  <si>
    <t>Закупка и монтаж оборудования для создания "умных" спортивных площадок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</si>
  <si>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</si>
  <si>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</si>
  <si>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</si>
  <si>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1200000000</t>
  </si>
  <si>
    <t>1200100000</t>
  </si>
  <si>
    <t>1200120121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</si>
  <si>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</si>
  <si>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1600100000</t>
  </si>
  <si>
    <t>Основное мероприятие "Обеспечение улучшения качества дорог общего пользования местного значения"</t>
  </si>
  <si>
    <t>1900100000</t>
  </si>
  <si>
    <t>Муниципальная программа "Модернизация дорожной сети в Пограничном муниципальном округе"</t>
  </si>
  <si>
    <t>19001SД004</t>
  </si>
  <si>
    <t>Обеспечение населения услугами водоснабжения</t>
  </si>
  <si>
    <t>Расходы, направленные на обеспечение населения сельских территорий услугами ЖКХ</t>
  </si>
  <si>
    <t>Капитальный ремонт объектов водопроводно-канализационного хозяйства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</si>
  <si>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</si>
  <si>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</si>
  <si>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>Основное мероприятие "Техническое и программное оснащение Администрации Пограничного муниципального округа"</t>
  </si>
  <si>
    <t>2410100000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</si>
  <si>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</si>
  <si>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</si>
  <si>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Основное мероприятие "Организация деятельности учреждений культуры"</t>
  </si>
  <si>
    <t>Расходы на обеспечение деятельности (оказание услуг, выполнение работ) учреждений культуры ПГП</t>
  </si>
  <si>
    <t>Расходы на обеспечение деятельности (оказание услуг, выполнение работ) учреждений культуры ЖСП</t>
  </si>
  <si>
    <t>Обеспечение развития и укрепления материально-технической базы муниципальных домов культуры</t>
  </si>
  <si>
    <t>25104S2470</t>
  </si>
  <si>
    <t>Основное мероприятие "Создание единого информационного поля"</t>
  </si>
  <si>
    <t>Мероприятия по созданию единого  информационного поля</t>
  </si>
  <si>
    <t>Комплектование книжных фондов и обеспечение информационно-техническим оборудованием библиотек</t>
  </si>
  <si>
    <t>Расходы на обеспечение деятельности (оказание услуг, выполнение работ) дошкольных 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</si>
  <si>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</si>
  <si>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Обеспечение персонифицированного финансирования</t>
  </si>
  <si>
    <t>Организация отдыха и занятости детей и подростков Пограничного муниципального округа</t>
  </si>
  <si>
    <t>Субвенции на обеспечение оздоровления и отдыха детей (за исключением организации отдыха детей в каникулярное время)</t>
  </si>
  <si>
    <t>Научно-методические, организационно-педагогические мероприятия</t>
  </si>
  <si>
    <t>2690070230</t>
  </si>
  <si>
    <t>360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</si>
  <si>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</si>
  <si>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</si>
  <si>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Подпрограмма "Обеспечение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</si>
  <si>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</si>
  <si>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</si>
  <si>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</si>
  <si>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</si>
  <si>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</si>
  <si>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</si>
  <si>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Основное мероприятие "Обеспечение прозрачности и информационной открытости деятельности Администрации Пограничного муницпального округа"</t>
  </si>
  <si>
    <t>Председатель представительного органа Пограничного муниципального округа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</si>
  <si>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</si>
  <si>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Расходы на выплаты персоналу государственных                           (муниципальных) органов</t>
  </si>
  <si>
    <t>Муниципальная программа  "Развитие муниципальной службы в Администрации Пограничного муниципального округа"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</si>
  <si>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</si>
  <si>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Расходы на 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</t>
  </si>
  <si>
    <t>Расходы на обеспечение деятельности (оказанние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</si>
  <si>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</si>
  <si>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Резервный фонд Администрации Пограничного муниципального  округа</t>
  </si>
  <si>
    <t>Глава Пограничного муниципального округа</t>
  </si>
  <si>
    <t>Приложение 5</t>
  </si>
  <si>
    <t>2025 год</t>
  </si>
  <si>
    <t>2026 год</t>
  </si>
  <si>
    <t>2027 год</t>
  </si>
  <si>
    <t>Основное мероприятие «Присмотр и уход за детьми в муниципальных образовательных учреждениях»</t>
  </si>
  <si>
    <t>Закупка товаров, работ и услуг для государственных (муниципальных) нужд</t>
  </si>
  <si>
    <t>Развитие материально - технической базы массовой физической культуры и спорта</t>
  </si>
  <si>
    <t>09001L7530</t>
  </si>
  <si>
    <t>190019Д100</t>
  </si>
  <si>
    <t xml:space="preserve">Содержание и ремонт  дорог общего пользования местного значения </t>
  </si>
  <si>
    <t>Капитальные вложения в объекты государственной  (муниципальной) собственности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</si>
  <si>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</si>
  <si>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Основное мероприятие "Повышение качества и доступности предоставляемых населению услуг ЖКХ"</t>
  </si>
  <si>
    <t xml:space="preserve">Мероприятия, направленные на развитие информатизации и защиты информации </t>
  </si>
  <si>
    <t>Закупка товаров, работ и услуг для  государственных (муниципальных) нужд</t>
  </si>
  <si>
    <t>2510520100</t>
  </si>
  <si>
    <t>Мероприятия по обеспечению безопасности в муниципальных учреждениях</t>
  </si>
  <si>
    <t>2510500000</t>
  </si>
  <si>
    <t>Основное мероприятие "Обеспечение безопасности в учреждениях культуры"</t>
  </si>
  <si>
    <t>252Я555191</t>
  </si>
  <si>
    <t xml:space="preserve">Основное мероприятие "Реализация мероприятий в рамках регионального проекта "Семейные ценности и инфраструктура культуры" национального проекта "Семья" 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</si>
  <si>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</si>
  <si>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2540000000</t>
  </si>
  <si>
    <t>2540120070</t>
  </si>
  <si>
    <t>2540100000</t>
  </si>
  <si>
    <t>Проведение мероприятий для детей и молодежи</t>
  </si>
  <si>
    <t>Подпрограмма "Молодежная политика"</t>
  </si>
  <si>
    <t>Основное мероприятие "Мероприятия, содействующие гражданско-патриотическому воспитаниюи повышению общественно-значимой активности молодежи"</t>
  </si>
  <si>
    <t>2610300000</t>
  </si>
  <si>
    <t>2610370120</t>
  </si>
  <si>
    <t>Мероприятия, направленные на модернизацию дошкольного образования</t>
  </si>
  <si>
    <t>Основное мероприятие "Укрепление материально-технической базы дошкольных образовательных учреждений"</t>
  </si>
  <si>
    <t>2610420100</t>
  </si>
  <si>
    <t>Мероприятия по обеспечению безопасности муниципальных учреждений</t>
  </si>
  <si>
    <t>2610400000</t>
  </si>
  <si>
    <t>Основное мероприятие "Обеспечение безопасности в муниципальных учреждениях"</t>
  </si>
  <si>
    <t>Мероприятия, направленные на модернизацию общего образования</t>
  </si>
  <si>
    <t>2620370170</t>
  </si>
  <si>
    <t>26203S2751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</si>
  <si>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</si>
  <si>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26203S2752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</si>
  <si>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</si>
  <si>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2620420100</t>
  </si>
  <si>
    <t>2620400000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</si>
  <si>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</si>
  <si>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</si>
  <si>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</si>
  <si>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262Ю650500</t>
  </si>
  <si>
    <t>262Ю651790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</si>
  <si>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</si>
  <si>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</si>
  <si>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 xml:space="preserve"> Меры  социальной поддержки педагогических работников муниципальных образовательных организаций (НП)</t>
  </si>
  <si>
    <t>262Ю693140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</si>
  <si>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</si>
  <si>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</si>
  <si>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2630370150</t>
  </si>
  <si>
    <t>Мероприятия по проведению ремонтных работ (в т.ч. проектно-изыскательские работы) муниципальных учреждений</t>
  </si>
  <si>
    <t>2630300000</t>
  </si>
  <si>
    <t>Основное мероприятие Укрепление материально-технической базы учреждений дополнительного образования"</t>
  </si>
  <si>
    <t>2630470130</t>
  </si>
  <si>
    <t>Мероприятия, направленные на военно-патриотическое воспитание детей и молодежи</t>
  </si>
  <si>
    <t>2630400000</t>
  </si>
  <si>
    <t>Основное мероприятие "Военно-патриотическое воспитание детей и молодежи"</t>
  </si>
  <si>
    <t>2720170150</t>
  </si>
  <si>
    <t>27201L5990</t>
  </si>
  <si>
    <t>2900120270</t>
  </si>
  <si>
    <t>Организация общественных работ</t>
  </si>
  <si>
    <t>2900120310</t>
  </si>
  <si>
    <t>Организация общественных мероприятий по благоустройству</t>
  </si>
  <si>
    <t>2900120330</t>
  </si>
  <si>
    <t>Расходы на выполнение наказов избирателей на территории Пограничного муниципального округа</t>
  </si>
  <si>
    <t>29001S2361</t>
  </si>
  <si>
    <t>29001S2362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</si>
  <si>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</si>
  <si>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</si>
  <si>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Муниципальная программа "Благоустройство территории Пограничного муниципального округа"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</si>
  <si>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</si>
  <si>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</si>
  <si>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3100120260</t>
  </si>
  <si>
    <t>Улучшение состояния дворовых и общественных территорий</t>
  </si>
  <si>
    <t>3600120050</t>
  </si>
  <si>
    <t>Создание условий для оказания медицинской помощи  населению на территории Пограничного муниципального округа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</si>
  <si>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</si>
  <si>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</si>
  <si>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3600100000</t>
  </si>
  <si>
    <t>Основное мероприятие "Формирование культуры здорового образа жизни и укрепленияздоровья населения"</t>
  </si>
  <si>
    <t>3800120350</t>
  </si>
  <si>
    <t>630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</si>
  <si>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</si>
  <si>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</si>
  <si>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</si>
  <si>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</si>
  <si>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3800100000</t>
  </si>
  <si>
    <t>Основное мероприятие "Поддержка социально ориентированных некоммерческих организаций"</t>
  </si>
  <si>
    <t>252Я500000</t>
  </si>
  <si>
    <t xml:space="preserve">Распределение бюджетных ассигнований  из бюджета Пограничного муниципального округа на 2025 год  и плановый период 2026 и 2027 годов по муниципальным программам Пограничного муниципального округа и непрограммным направлениям деятельности </t>
  </si>
  <si>
    <t>к  муниципальному правовому акту</t>
  </si>
  <si>
    <t>от 29.11.2024 № 240-МПА</t>
  </si>
  <si>
    <t>"Приложение 5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</si>
  <si>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</si>
  <si>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</si>
  <si>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2490070150</t>
  </si>
  <si>
    <t>Расходы, связанные с исполнением решений, принятых судебными органами</t>
  </si>
  <si>
    <t>2510100020</t>
  </si>
  <si>
    <t>2510220330</t>
  </si>
  <si>
    <t>2540140180</t>
  </si>
  <si>
    <t>Изготовление сборников, посвященных героям СВО</t>
  </si>
  <si>
    <t>2510470150</t>
  </si>
  <si>
    <t>Муниципальная программа "Развитие малого и среднего предпринимательства в Пограничном муниципальном округе"</t>
  </si>
  <si>
    <t xml:space="preserve">Организация проведения культурных мероприятий  </t>
  </si>
  <si>
    <t>2520220060</t>
  </si>
  <si>
    <t>Основное мероприятие "Укрепление материально-технической базы муниципальных учреждений"</t>
  </si>
  <si>
    <t>2530300000</t>
  </si>
  <si>
    <t>2530370150</t>
  </si>
  <si>
    <t>Основное мероприятие "Обеспечение безопасности обслуживания населения и сохранности библиотечных фондов"</t>
  </si>
  <si>
    <t>2530400000</t>
  </si>
  <si>
    <t>2530420100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</si>
  <si>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</si>
  <si>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2630500000</t>
  </si>
  <si>
    <t>2630520100</t>
  </si>
  <si>
    <t xml:space="preserve">Мероприятия по обеспечению безопасности в муниципальных учреждениях </t>
  </si>
  <si>
    <t>3700000000</t>
  </si>
  <si>
    <t>3700100000</t>
  </si>
  <si>
    <t>3700120330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</si>
  <si>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</si>
  <si>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Основное мероприятие "Поддержка и развитие общественных инициатив граждан"</t>
  </si>
  <si>
    <t>37001S4031</t>
  </si>
  <si>
    <t>Реализация проекта, инициированного участниками ТОС "Гарнизон с. Сергеевка" Пограничного муниципального округа</t>
  </si>
  <si>
    <t>37001S4032</t>
  </si>
  <si>
    <t>Реализация проекта, инициированного участниками ТОС "МКД Советская, 20" Пограничного муниципального округа</t>
  </si>
  <si>
    <t>37001S4033</t>
  </si>
  <si>
    <t>Реализация проекта, инициированного участниками ТОС "с. Бойкое" Пограничного муниципального округа</t>
  </si>
  <si>
    <t>37001S4034</t>
  </si>
  <si>
    <t>Реализация проекта, инициированного участниками ТОС "Буденного д. 3" Пограничного муниципального округа</t>
  </si>
  <si>
    <t>37001S4035</t>
  </si>
  <si>
    <t>37001S4036</t>
  </si>
  <si>
    <t>Реализация проекта, инициированного участниками ТОС "Кирова д. 76" Пограничного муниципального округа</t>
  </si>
  <si>
    <t>Реализация проекта, инициированного участниками ТОС "Заречный" Пограничного муниципального округа</t>
  </si>
  <si>
    <t>1600120330</t>
  </si>
  <si>
    <t>2620320330</t>
  </si>
  <si>
    <t xml:space="preserve"> к муниципальному правовому акту</t>
  </si>
  <si>
    <t>от 18.12.2025 № 12-МПА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</si>
</sst>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\-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9" fontId="3" fillId="0" borderId="4">
      <alignment horizontal="center" vertical="top" shrinkToFit="1"/>
    </xf>
  </cellStyleXfs>
  <cellXfs count="81">
    <xf numFmtId="0" fontId="0" fillId="0" borderId="0" xfId="0"/>
    <xf numFmtId="0" fontId="4" fillId="0" borderId="0" xfId="2" applyFont="1"/>
    <xf numFmtId="0" fontId="4" fillId="2" borderId="0" xfId="2" applyFont="1" applyFill="1"/>
    <xf numFmtId="0" fontId="4" fillId="2" borderId="0" xfId="2" applyFont="1" applyFill="1" applyAlignment="1">
      <alignment horizontal="right"/>
    </xf>
    <xf numFmtId="4" fontId="4" fillId="0" borderId="0" xfId="2" applyNumberFormat="1" applyFont="1"/>
    <xf numFmtId="0" fontId="4" fillId="0" borderId="0" xfId="2" applyFont="1" applyAlignment="1">
      <alignment horizontal="right"/>
    </xf>
    <xf numFmtId="0" fontId="4" fillId="2" borderId="0" xfId="2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4" fillId="0" borderId="0" xfId="2" applyFont="1" applyAlignment="1">
      <alignment vertical="top"/>
    </xf>
    <xf numFmtId="0" fontId="5" fillId="0" borderId="0" xfId="2" applyFont="1" applyAlignment="1">
      <alignment horizontal="right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horizontal="center"/>
    </xf>
    <xf numFmtId="164" fontId="4" fillId="0" borderId="0" xfId="1" applyNumberFormat="1" applyFont="1" applyFill="1" applyBorder="1" applyAlignment="1" applyProtection="1">
      <alignment horizontal="right"/>
    </xf>
    <xf numFmtId="0" fontId="6" fillId="0" borderId="0" xfId="2" applyFont="1"/>
    <xf numFmtId="0" fontId="6" fillId="0" borderId="0" xfId="2" applyFont="1" applyAlignment="1">
      <alignment horizontal="center" vertical="center"/>
    </xf>
    <xf numFmtId="49" fontId="4" fillId="0" borderId="8" xfId="1" applyNumberFormat="1" applyFont="1" applyFill="1" applyBorder="1" applyAlignment="1" applyProtection="1">
      <alignment horizontal="center" vertical="center" wrapText="1"/>
    </xf>
    <xf numFmtId="49" fontId="4" fillId="0" borderId="8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7" fillId="0" borderId="0" xfId="2" applyFont="1"/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shrinkToFit="1"/>
    </xf>
    <xf numFmtId="4" fontId="4" fillId="0" borderId="3" xfId="0" applyNumberFormat="1" applyFont="1" applyBorder="1" applyAlignment="1">
      <alignment horizontal="center" vertical="center" shrinkToFit="1"/>
    </xf>
    <xf numFmtId="4" fontId="4" fillId="3" borderId="3" xfId="0" applyNumberFormat="1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" fontId="4" fillId="3" borderId="3" xfId="2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shrinkToFit="1"/>
    </xf>
    <xf numFmtId="49" fontId="5" fillId="0" borderId="3" xfId="2" applyNumberFormat="1" applyFont="1" applyBorder="1" applyAlignment="1">
      <alignment horizontal="center" vertical="center" wrapText="1" shrinkToFit="1"/>
    </xf>
    <xf numFmtId="49" fontId="8" fillId="0" borderId="3" xfId="2" applyNumberFormat="1" applyFont="1" applyBorder="1" applyAlignment="1">
      <alignment horizontal="center" vertical="center" wrapText="1" shrinkToFit="1"/>
    </xf>
    <xf numFmtId="4" fontId="8" fillId="0" borderId="3" xfId="0" applyNumberFormat="1" applyFont="1" applyBorder="1" applyAlignment="1">
      <alignment horizontal="center" vertical="center" shrinkToFit="1"/>
    </xf>
    <xf numFmtId="49" fontId="4" fillId="0" borderId="3" xfId="2" applyNumberFormat="1" applyFont="1" applyBorder="1" applyAlignment="1">
      <alignment horizontal="center" vertical="center" wrapText="1" shrinkToFit="1"/>
    </xf>
    <xf numFmtId="4" fontId="5" fillId="0" borderId="3" xfId="1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Border="1" applyAlignment="1">
      <alignment horizontal="center" vertical="center" shrinkToFit="1"/>
    </xf>
    <xf numFmtId="4" fontId="8" fillId="0" borderId="3" xfId="1" applyNumberFormat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wrapText="1"/>
    </xf>
    <xf numFmtId="0" fontId="9" fillId="0" borderId="0" xfId="2" applyFont="1"/>
    <xf numFmtId="0" fontId="8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 shrinkToFit="1"/>
    </xf>
    <xf numFmtId="0" fontId="6" fillId="2" borderId="0" xfId="2" applyFont="1" applyFill="1"/>
    <xf numFmtId="4" fontId="4" fillId="2" borderId="3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4" fontId="4" fillId="3" borderId="3" xfId="1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4" fillId="2" borderId="3" xfId="2" applyNumberFormat="1" applyFont="1" applyFill="1" applyBorder="1" applyAlignment="1">
      <alignment horizontal="center" vertical="center" wrapText="1" shrinkToFit="1"/>
    </xf>
    <xf numFmtId="49" fontId="8" fillId="2" borderId="3" xfId="2" applyNumberFormat="1" applyFont="1" applyFill="1" applyBorder="1" applyAlignment="1">
      <alignment horizontal="center" vertical="center" wrapText="1" shrinkToFit="1"/>
    </xf>
    <xf numFmtId="49" fontId="8" fillId="2" borderId="3" xfId="0" applyNumberFormat="1" applyFont="1" applyFill="1" applyBorder="1" applyAlignment="1">
      <alignment horizontal="center" vertical="center" shrinkToFit="1"/>
    </xf>
    <xf numFmtId="4" fontId="8" fillId="2" borderId="3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wrapText="1" shrinkToFit="1"/>
    </xf>
    <xf numFmtId="49" fontId="4" fillId="0" borderId="3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 wrapText="1" shrinkToFit="1"/>
    </xf>
    <xf numFmtId="0" fontId="6" fillId="0" borderId="0" xfId="2" applyFont="1" applyAlignment="1">
      <alignment horizontal="left"/>
    </xf>
    <xf numFmtId="49" fontId="4" fillId="2" borderId="3" xfId="0" applyNumberFormat="1" applyFont="1" applyFill="1" applyBorder="1" applyAlignment="1">
      <alignment horizontal="center" vertical="center" wrapText="1" shrinkToFit="1"/>
    </xf>
    <xf numFmtId="49" fontId="8" fillId="2" borderId="3" xfId="0" applyNumberFormat="1" applyFont="1" applyFill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49" fontId="5" fillId="2" borderId="3" xfId="0" applyNumberFormat="1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 shrinkToFi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6" fillId="0" borderId="0" xfId="2" applyNumberFormat="1" applyFont="1"/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4" fontId="5" fillId="0" borderId="3" xfId="2" applyNumberFormat="1" applyFont="1" applyBorder="1" applyAlignment="1">
      <alignment horizontal="center"/>
    </xf>
    <xf numFmtId="0" fontId="6" fillId="0" borderId="0" xfId="2" applyFont="1" applyAlignment="1">
      <alignment vertical="top"/>
    </xf>
    <xf numFmtId="0" fontId="6" fillId="0" borderId="0" xfId="2" applyFont="1" applyAlignment="1">
      <alignment horizontal="center"/>
    </xf>
    <xf numFmtId="0" fontId="4" fillId="2" borderId="0" xfId="2" applyFont="1" applyFill="1" applyAlignment="1">
      <alignment horizontal="right"/>
    </xf>
    <xf numFmtId="164" fontId="4" fillId="0" borderId="5" xfId="1" applyNumberFormat="1" applyFont="1" applyFill="1" applyBorder="1" applyAlignment="1" applyProtection="1">
      <alignment horizontal="center" vertical="center" wrapText="1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top" wrapText="1"/>
    </xf>
  </cellXfs>
  <cellStyles count="4">
    <cellStyle name="ex69" xfId="3"/>
    <cellStyle name="Обычный" xfId="0" builtinId="0"/>
    <cellStyle name="Обычный_Приложение 6, 7 раздел подраздел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79"/>
  <sheetViews>
    <sheetView tabSelected="1" view="pageBreakPreview" zoomScale="80" zoomScaleNormal="80" zoomScaleSheetLayoutView="80" workbookViewId="0">
      <selection activeCell="F5" sqref="F5"/>
    </sheetView>
  </sheetViews>
  <sheetFormatPr defaultColWidth="9" defaultRowHeight="12.75" outlineLevelRow="5" x14ac:dyDescent="0.2"/>
  <cols>
    <col min="1" max="1" width="50.42578125" style="72" customWidth="1"/>
    <col min="2" max="2" width="14.140625" style="73" customWidth="1"/>
    <col min="3" max="3" width="8.140625" style="73" customWidth="1"/>
    <col min="4" max="4" width="22.85546875" style="73" customWidth="1"/>
    <col min="5" max="5" width="21.28515625" style="13" customWidth="1"/>
    <col min="6" max="6" width="21" style="73" customWidth="1"/>
    <col min="7" max="7" width="11.5703125" style="13" bestFit="1" customWidth="1"/>
    <col min="8" max="16384" width="9" style="13"/>
  </cols>
  <sheetData>
    <row r="2" spans="1:12" s="1" customFormat="1" ht="15.75" x14ac:dyDescent="0.25">
      <c r="D2" s="2"/>
      <c r="E2" s="2"/>
      <c r="F2" s="3" t="s">
        <v>365</v>
      </c>
      <c r="G2" s="4"/>
      <c r="H2" s="4"/>
      <c r="I2" s="4"/>
      <c r="J2" s="5"/>
      <c r="K2" s="4"/>
      <c r="L2" s="4"/>
    </row>
    <row r="3" spans="1:12" s="1" customFormat="1" ht="15.75" x14ac:dyDescent="0.25">
      <c r="B3" s="74" t="s">
        <v>505</v>
      </c>
      <c r="C3" s="74"/>
      <c r="D3" s="74"/>
      <c r="E3" s="74"/>
      <c r="F3" s="74"/>
      <c r="G3" s="4"/>
      <c r="H3" s="4"/>
      <c r="I3" s="4"/>
      <c r="J3" s="5"/>
      <c r="K3" s="4"/>
      <c r="L3" s="4"/>
    </row>
    <row r="4" spans="1:12" s="1" customFormat="1" ht="15.75" x14ac:dyDescent="0.25">
      <c r="B4" s="74" t="s">
        <v>303</v>
      </c>
      <c r="C4" s="74"/>
      <c r="D4" s="74"/>
      <c r="E4" s="74"/>
      <c r="F4" s="74"/>
      <c r="G4" s="4"/>
      <c r="H4" s="4"/>
      <c r="I4" s="4"/>
      <c r="J4" s="5"/>
      <c r="K4" s="4"/>
      <c r="L4" s="4"/>
    </row>
    <row r="5" spans="1:12" s="1" customFormat="1" ht="15.75" x14ac:dyDescent="0.25">
      <c r="B5" s="3"/>
      <c r="C5" s="3"/>
      <c r="D5" s="3"/>
      <c r="E5" s="3"/>
      <c r="F5" s="6" t="s">
        <v>506</v>
      </c>
      <c r="G5" s="4"/>
      <c r="H5" s="4"/>
      <c r="I5" s="4"/>
      <c r="J5" s="5"/>
      <c r="K5" s="4"/>
      <c r="L5" s="4"/>
    </row>
    <row r="6" spans="1:12" s="1" customFormat="1" ht="15.75" x14ac:dyDescent="0.25">
      <c r="B6" s="3"/>
      <c r="C6" s="3"/>
      <c r="D6" s="3"/>
      <c r="E6" s="3"/>
      <c r="F6" s="3"/>
      <c r="G6" s="4"/>
      <c r="H6" s="4"/>
      <c r="I6" s="4"/>
      <c r="J6" s="5"/>
      <c r="K6" s="4"/>
      <c r="L6" s="4"/>
    </row>
    <row r="7" spans="1:12" s="1" customFormat="1" ht="15.75" x14ac:dyDescent="0.25">
      <c r="A7" s="8"/>
      <c r="B7" s="9"/>
      <c r="C7" s="9"/>
      <c r="D7" s="7"/>
      <c r="E7" s="7"/>
      <c r="G7" s="4"/>
      <c r="H7" s="4"/>
      <c r="I7" s="4"/>
      <c r="J7" s="5"/>
      <c r="K7" s="4"/>
      <c r="L7" s="4"/>
    </row>
    <row r="8" spans="1:12" s="1" customFormat="1" ht="15.75" x14ac:dyDescent="0.25">
      <c r="D8" s="2"/>
      <c r="E8" s="2"/>
      <c r="F8" s="3" t="s">
        <v>463</v>
      </c>
      <c r="G8" s="4"/>
      <c r="H8" s="4"/>
      <c r="I8" s="4"/>
      <c r="J8" s="5"/>
      <c r="K8" s="4"/>
      <c r="L8" s="4"/>
    </row>
    <row r="9" spans="1:12" s="1" customFormat="1" ht="15.75" x14ac:dyDescent="0.25">
      <c r="B9" s="74" t="s">
        <v>461</v>
      </c>
      <c r="C9" s="74"/>
      <c r="D9" s="74"/>
      <c r="E9" s="74"/>
      <c r="F9" s="74"/>
      <c r="G9" s="4"/>
      <c r="H9" s="4"/>
      <c r="I9" s="4"/>
      <c r="J9" s="5"/>
      <c r="K9" s="4"/>
      <c r="L9" s="4"/>
    </row>
    <row r="10" spans="1:12" s="1" customFormat="1" ht="15.75" x14ac:dyDescent="0.25">
      <c r="B10" s="74" t="s">
        <v>303</v>
      </c>
      <c r="C10" s="74"/>
      <c r="D10" s="74"/>
      <c r="E10" s="74"/>
      <c r="F10" s="74"/>
      <c r="G10" s="4"/>
      <c r="H10" s="4"/>
      <c r="I10" s="4"/>
      <c r="J10" s="5"/>
      <c r="K10" s="4"/>
      <c r="L10" s="4"/>
    </row>
    <row r="11" spans="1:12" s="1" customFormat="1" ht="15.75" x14ac:dyDescent="0.25">
      <c r="A11" s="8"/>
      <c r="B11" s="74" t="s">
        <v>462</v>
      </c>
      <c r="C11" s="74"/>
      <c r="D11" s="74"/>
      <c r="E11" s="74"/>
      <c r="F11" s="74"/>
      <c r="G11" s="4"/>
      <c r="H11" s="4"/>
      <c r="I11" s="4"/>
      <c r="J11" s="5"/>
      <c r="K11" s="4"/>
      <c r="L11" s="4"/>
    </row>
    <row r="12" spans="1:12" s="1" customFormat="1" ht="15.75" x14ac:dyDescent="0.25">
      <c r="A12" s="8"/>
      <c r="D12" s="10"/>
      <c r="E12" s="10"/>
      <c r="F12" s="10"/>
      <c r="G12" s="4"/>
      <c r="H12" s="4"/>
      <c r="I12" s="4"/>
      <c r="J12" s="5"/>
      <c r="K12" s="4"/>
      <c r="L12" s="4"/>
    </row>
    <row r="13" spans="1:12" s="1" customFormat="1" ht="11.25" customHeight="1" x14ac:dyDescent="0.25">
      <c r="A13" s="8"/>
      <c r="B13" s="10"/>
      <c r="C13" s="11"/>
      <c r="D13" s="11"/>
      <c r="E13" s="11"/>
      <c r="F13" s="11"/>
      <c r="G13" s="4"/>
      <c r="H13" s="4"/>
      <c r="I13" s="4"/>
      <c r="J13" s="5"/>
      <c r="K13" s="4"/>
      <c r="L13" s="4"/>
    </row>
    <row r="14" spans="1:12" s="1" customFormat="1" ht="39" customHeight="1" x14ac:dyDescent="0.25">
      <c r="A14" s="80" t="s">
        <v>460</v>
      </c>
      <c r="B14" s="80"/>
      <c r="C14" s="80"/>
      <c r="D14" s="80"/>
      <c r="E14" s="80"/>
      <c r="F14" s="80"/>
      <c r="G14" s="4"/>
      <c r="H14" s="4"/>
      <c r="I14" s="4"/>
      <c r="J14" s="5"/>
      <c r="K14" s="4"/>
      <c r="L14" s="4"/>
    </row>
    <row r="15" spans="1:12" ht="15.75" customHeight="1" x14ac:dyDescent="0.25">
      <c r="A15" s="8"/>
      <c r="B15" s="11"/>
      <c r="C15" s="11"/>
      <c r="D15" s="12"/>
      <c r="E15" s="1"/>
      <c r="F15" s="5" t="s">
        <v>302</v>
      </c>
    </row>
    <row r="16" spans="1:12" s="14" customFormat="1" ht="33" customHeight="1" x14ac:dyDescent="0.25">
      <c r="A16" s="78" t="s">
        <v>0</v>
      </c>
      <c r="B16" s="78" t="s">
        <v>1</v>
      </c>
      <c r="C16" s="78" t="s">
        <v>2</v>
      </c>
      <c r="D16" s="75" t="s">
        <v>301</v>
      </c>
      <c r="E16" s="76"/>
      <c r="F16" s="77"/>
    </row>
    <row r="17" spans="1:6" s="14" customFormat="1" ht="35.25" customHeight="1" x14ac:dyDescent="0.25">
      <c r="A17" s="79"/>
      <c r="B17" s="79"/>
      <c r="C17" s="79"/>
      <c r="D17" s="15" t="s">
        <v>366</v>
      </c>
      <c r="E17" s="16" t="s">
        <v>367</v>
      </c>
      <c r="F17" s="16" t="s">
        <v>368</v>
      </c>
    </row>
    <row r="18" spans="1:6" s="14" customFormat="1" ht="15.75" x14ac:dyDescent="0.25">
      <c r="A18" s="17"/>
      <c r="B18" s="17"/>
      <c r="C18" s="17"/>
      <c r="D18" s="17"/>
      <c r="E18" s="18"/>
      <c r="F18" s="17"/>
    </row>
    <row r="19" spans="1:6" s="14" customFormat="1" ht="15.75" x14ac:dyDescent="0.25">
      <c r="A19" s="19">
        <v>1</v>
      </c>
      <c r="B19" s="19">
        <v>2</v>
      </c>
      <c r="C19" s="19">
        <v>3</v>
      </c>
      <c r="D19" s="19">
        <v>4</v>
      </c>
      <c r="E19" s="20">
        <v>5</v>
      </c>
      <c r="F19" s="19">
        <v>6</v>
      </c>
    </row>
    <row r="20" spans="1:6" s="24" customFormat="1" ht="53.25" customHeight="1" outlineLevel="5" x14ac:dyDescent="0.2">
      <c r="A20" s="21" t="s">
        <v>473</v>
      </c>
      <c r="B20" s="22" t="s">
        <v>3</v>
      </c>
      <c r="C20" s="22" t="s">
        <v>4</v>
      </c>
      <c r="D20" s="23">
        <f>D21</f>
        <v>5000</v>
      </c>
      <c r="E20" s="23">
        <f t="shared" ref="E20:F20" si="0">E21</f>
        <v>0</v>
      </c>
      <c r="F20" s="23">
        <f t="shared" si="0"/>
        <v>0</v>
      </c>
    </row>
    <row r="21" spans="1:6" s="24" customFormat="1" ht="51.75" customHeight="1" outlineLevel="5" x14ac:dyDescent="0.2">
      <c r="A21" s="25" t="s">
        <v>304</v>
      </c>
      <c r="B21" s="26" t="s">
        <v>305</v>
      </c>
      <c r="C21" s="26" t="s">
        <v>4</v>
      </c>
      <c r="D21" s="27">
        <f>D22</f>
        <v>5000</v>
      </c>
      <c r="E21" s="27">
        <f t="shared" ref="E21:F21" si="1">E22</f>
        <v>0</v>
      </c>
      <c r="F21" s="27">
        <f t="shared" si="1"/>
        <v>0</v>
      </c>
    </row>
    <row r="22" spans="1:6" ht="51" customHeight="1" outlineLevel="5" x14ac:dyDescent="0.2">
      <c r="A22" s="25" t="s">
        <v>5</v>
      </c>
      <c r="B22" s="26" t="s">
        <v>10</v>
      </c>
      <c r="C22" s="26" t="s">
        <v>4</v>
      </c>
      <c r="D22" s="27">
        <f t="shared" ref="D22:F23" si="2">D23</f>
        <v>5000</v>
      </c>
      <c r="E22" s="27">
        <f t="shared" si="2"/>
        <v>0</v>
      </c>
      <c r="F22" s="27">
        <f t="shared" si="2"/>
        <v>0</v>
      </c>
    </row>
    <row r="23" spans="1:6" ht="40.5" customHeight="1" outlineLevel="5" x14ac:dyDescent="0.2">
      <c r="A23" s="25" t="s">
        <v>370</v>
      </c>
      <c r="B23" s="26" t="s">
        <v>10</v>
      </c>
      <c r="C23" s="26" t="s">
        <v>7</v>
      </c>
      <c r="D23" s="27">
        <f t="shared" si="2"/>
        <v>5000</v>
      </c>
      <c r="E23" s="27">
        <f t="shared" si="2"/>
        <v>0</v>
      </c>
      <c r="F23" s="27">
        <f t="shared" si="2"/>
        <v>0</v>
      </c>
    </row>
    <row r="24" spans="1:6" ht="54.75" customHeight="1" outlineLevel="5" x14ac:dyDescent="0.2">
      <c r="A24" s="25" t="s">
        <v>8</v>
      </c>
      <c r="B24" s="26" t="s">
        <v>10</v>
      </c>
      <c r="C24" s="26" t="s">
        <v>9</v>
      </c>
      <c r="D24" s="28">
        <v>5000</v>
      </c>
      <c r="E24" s="28">
        <v>0</v>
      </c>
      <c r="F24" s="28">
        <v>0</v>
      </c>
    </row>
    <row r="25" spans="1:6" s="24" customFormat="1" ht="51.75" customHeight="1" x14ac:dyDescent="0.2">
      <c r="A25" s="29" t="s">
        <v>11</v>
      </c>
      <c r="B25" s="22" t="s">
        <v>12</v>
      </c>
      <c r="C25" s="22" t="s">
        <v>4</v>
      </c>
      <c r="D25" s="23">
        <f>D26</f>
        <v>6254900</v>
      </c>
      <c r="E25" s="23">
        <f t="shared" ref="E25:F25" si="3">E26</f>
        <v>12560286.24</v>
      </c>
      <c r="F25" s="23">
        <f t="shared" si="3"/>
        <v>102189.19</v>
      </c>
    </row>
    <row r="26" spans="1:6" ht="44.25" customHeight="1" x14ac:dyDescent="0.2">
      <c r="A26" s="25" t="s">
        <v>13</v>
      </c>
      <c r="B26" s="26" t="s">
        <v>14</v>
      </c>
      <c r="C26" s="26" t="s">
        <v>4</v>
      </c>
      <c r="D26" s="27">
        <f>D27+D34+D39+D42</f>
        <v>6254900</v>
      </c>
      <c r="E26" s="27">
        <f>E27+E34+E39+E42</f>
        <v>12560286.24</v>
      </c>
      <c r="F26" s="27">
        <f t="shared" ref="F26" si="4">F27+F34+F39+F42</f>
        <v>102189.19</v>
      </c>
    </row>
    <row r="27" spans="1:6" ht="35.25" customHeight="1" x14ac:dyDescent="0.2">
      <c r="A27" s="30" t="s">
        <v>15</v>
      </c>
      <c r="B27" s="26" t="s">
        <v>16</v>
      </c>
      <c r="C27" s="26" t="s">
        <v>4</v>
      </c>
      <c r="D27" s="27">
        <f>D28+D30+D32</f>
        <v>1853088.52</v>
      </c>
      <c r="E27" s="27">
        <f>E28+E30+E32</f>
        <v>0</v>
      </c>
      <c r="F27" s="27">
        <f>F28+F30+F32</f>
        <v>0</v>
      </c>
    </row>
    <row r="28" spans="1:6" ht="102" customHeight="1" x14ac:dyDescent="0.2">
      <c r="A28" s="25" t="s">
        <v>17</v>
      </c>
      <c r="B28" s="26" t="s">
        <v>16</v>
      </c>
      <c r="C28" s="26" t="s">
        <v>18</v>
      </c>
      <c r="D28" s="27">
        <f>D29</f>
        <v>521934.23</v>
      </c>
      <c r="E28" s="27">
        <f>E29</f>
        <v>0</v>
      </c>
      <c r="F28" s="27">
        <f>F29</f>
        <v>0</v>
      </c>
    </row>
    <row r="29" spans="1:6" ht="37.5" customHeight="1" x14ac:dyDescent="0.2">
      <c r="A29" s="25" t="s">
        <v>19</v>
      </c>
      <c r="B29" s="26" t="s">
        <v>16</v>
      </c>
      <c r="C29" s="26" t="s">
        <v>20</v>
      </c>
      <c r="D29" s="28">
        <v>521934.23</v>
      </c>
      <c r="E29" s="31">
        <v>0</v>
      </c>
      <c r="F29" s="28">
        <v>0</v>
      </c>
    </row>
    <row r="30" spans="1:6" ht="38.25" customHeight="1" x14ac:dyDescent="0.2">
      <c r="A30" s="25" t="s">
        <v>6</v>
      </c>
      <c r="B30" s="26" t="s">
        <v>16</v>
      </c>
      <c r="C30" s="26" t="s">
        <v>7</v>
      </c>
      <c r="D30" s="27">
        <f>D31</f>
        <v>472443.29</v>
      </c>
      <c r="E30" s="27">
        <f>E31</f>
        <v>0</v>
      </c>
      <c r="F30" s="27">
        <f>F31</f>
        <v>0</v>
      </c>
    </row>
    <row r="31" spans="1:6" ht="52.5" customHeight="1" x14ac:dyDescent="0.2">
      <c r="A31" s="25" t="s">
        <v>8</v>
      </c>
      <c r="B31" s="26" t="s">
        <v>16</v>
      </c>
      <c r="C31" s="26" t="s">
        <v>9</v>
      </c>
      <c r="D31" s="28">
        <v>472443.29</v>
      </c>
      <c r="E31" s="31">
        <v>0</v>
      </c>
      <c r="F31" s="28">
        <v>0</v>
      </c>
    </row>
    <row r="32" spans="1:6" ht="51.75" customHeight="1" outlineLevel="5" x14ac:dyDescent="0.2">
      <c r="A32" s="30" t="s">
        <v>21</v>
      </c>
      <c r="B32" s="26" t="s">
        <v>16</v>
      </c>
      <c r="C32" s="26" t="s">
        <v>22</v>
      </c>
      <c r="D32" s="27">
        <f>D33</f>
        <v>858711</v>
      </c>
      <c r="E32" s="27">
        <f>E33</f>
        <v>0</v>
      </c>
      <c r="F32" s="27">
        <f>F33</f>
        <v>0</v>
      </c>
    </row>
    <row r="33" spans="1:6" ht="25.5" customHeight="1" outlineLevel="5" x14ac:dyDescent="0.2">
      <c r="A33" s="30" t="s">
        <v>23</v>
      </c>
      <c r="B33" s="26" t="s">
        <v>16</v>
      </c>
      <c r="C33" s="26" t="s">
        <v>24</v>
      </c>
      <c r="D33" s="28">
        <v>858711</v>
      </c>
      <c r="E33" s="31">
        <v>0</v>
      </c>
      <c r="F33" s="28">
        <v>0</v>
      </c>
    </row>
    <row r="34" spans="1:6" ht="38.25" customHeight="1" x14ac:dyDescent="0.2">
      <c r="A34" s="30" t="s">
        <v>371</v>
      </c>
      <c r="B34" s="26" t="s">
        <v>25</v>
      </c>
      <c r="C34" s="26" t="s">
        <v>4</v>
      </c>
      <c r="D34" s="27">
        <f>D35+D37</f>
        <v>4401811.4800000004</v>
      </c>
      <c r="E34" s="27">
        <f>E35+E37</f>
        <v>0</v>
      </c>
      <c r="F34" s="27">
        <f>F35+F37</f>
        <v>0</v>
      </c>
    </row>
    <row r="35" spans="1:6" ht="39.75" customHeight="1" x14ac:dyDescent="0.2">
      <c r="A35" s="25" t="s">
        <v>6</v>
      </c>
      <c r="B35" s="26" t="s">
        <v>25</v>
      </c>
      <c r="C35" s="26" t="s">
        <v>7</v>
      </c>
      <c r="D35" s="27">
        <f>D36</f>
        <v>3964461.48</v>
      </c>
      <c r="E35" s="27">
        <f t="shared" ref="E35:F35" si="5">E36</f>
        <v>0</v>
      </c>
      <c r="F35" s="27">
        <f t="shared" si="5"/>
        <v>0</v>
      </c>
    </row>
    <row r="36" spans="1:6" ht="58.5" customHeight="1" x14ac:dyDescent="0.2">
      <c r="A36" s="25" t="s">
        <v>8</v>
      </c>
      <c r="B36" s="26" t="s">
        <v>25</v>
      </c>
      <c r="C36" s="26" t="s">
        <v>9</v>
      </c>
      <c r="D36" s="28">
        <v>3964461.48</v>
      </c>
      <c r="E36" s="31">
        <v>0</v>
      </c>
      <c r="F36" s="28">
        <v>0</v>
      </c>
    </row>
    <row r="37" spans="1:6" ht="54" customHeight="1" outlineLevel="5" x14ac:dyDescent="0.2">
      <c r="A37" s="30" t="s">
        <v>21</v>
      </c>
      <c r="B37" s="26" t="s">
        <v>25</v>
      </c>
      <c r="C37" s="26" t="s">
        <v>22</v>
      </c>
      <c r="D37" s="27">
        <f>D38</f>
        <v>437350</v>
      </c>
      <c r="E37" s="27">
        <f t="shared" ref="E37:F37" si="6">E38</f>
        <v>0</v>
      </c>
      <c r="F37" s="27">
        <f t="shared" si="6"/>
        <v>0</v>
      </c>
    </row>
    <row r="38" spans="1:6" ht="25.5" customHeight="1" outlineLevel="5" x14ac:dyDescent="0.2">
      <c r="A38" s="30" t="s">
        <v>23</v>
      </c>
      <c r="B38" s="26" t="s">
        <v>25</v>
      </c>
      <c r="C38" s="26" t="s">
        <v>24</v>
      </c>
      <c r="D38" s="28">
        <v>437350</v>
      </c>
      <c r="E38" s="31">
        <v>0</v>
      </c>
      <c r="F38" s="28">
        <v>0</v>
      </c>
    </row>
    <row r="39" spans="1:6" ht="39.75" customHeight="1" x14ac:dyDescent="0.2">
      <c r="A39" s="25" t="s">
        <v>307</v>
      </c>
      <c r="B39" s="32" t="s">
        <v>372</v>
      </c>
      <c r="C39" s="26" t="s">
        <v>4</v>
      </c>
      <c r="D39" s="27">
        <f>D40</f>
        <v>0</v>
      </c>
      <c r="E39" s="27">
        <f t="shared" ref="E39:F40" si="7">E40</f>
        <v>12458190</v>
      </c>
      <c r="F39" s="27">
        <f t="shared" si="7"/>
        <v>0</v>
      </c>
    </row>
    <row r="40" spans="1:6" ht="41.25" customHeight="1" x14ac:dyDescent="0.2">
      <c r="A40" s="25" t="s">
        <v>6</v>
      </c>
      <c r="B40" s="32" t="s">
        <v>372</v>
      </c>
      <c r="C40" s="26" t="s">
        <v>7</v>
      </c>
      <c r="D40" s="27">
        <f>D41</f>
        <v>0</v>
      </c>
      <c r="E40" s="27">
        <f t="shared" si="7"/>
        <v>12458190</v>
      </c>
      <c r="F40" s="27">
        <f t="shared" si="7"/>
        <v>0</v>
      </c>
    </row>
    <row r="41" spans="1:6" ht="56.25" customHeight="1" x14ac:dyDescent="0.2">
      <c r="A41" s="25" t="s">
        <v>8</v>
      </c>
      <c r="B41" s="32" t="s">
        <v>372</v>
      </c>
      <c r="C41" s="26" t="s">
        <v>9</v>
      </c>
      <c r="D41" s="28">
        <v>0</v>
      </c>
      <c r="E41" s="31">
        <v>12458190</v>
      </c>
      <c r="F41" s="28">
        <v>0</v>
      </c>
    </row>
    <row r="42" spans="1:6" ht="40.5" customHeight="1" x14ac:dyDescent="0.2">
      <c r="A42" s="30" t="s">
        <v>306</v>
      </c>
      <c r="B42" s="32" t="s">
        <v>26</v>
      </c>
      <c r="C42" s="32" t="s">
        <v>4</v>
      </c>
      <c r="D42" s="27">
        <f t="shared" ref="D42:F43" si="8">D43</f>
        <v>0</v>
      </c>
      <c r="E42" s="27">
        <f t="shared" si="8"/>
        <v>102096.24</v>
      </c>
      <c r="F42" s="27">
        <f t="shared" si="8"/>
        <v>102189.19</v>
      </c>
    </row>
    <row r="43" spans="1:6" ht="40.5" customHeight="1" x14ac:dyDescent="0.2">
      <c r="A43" s="25" t="s">
        <v>6</v>
      </c>
      <c r="B43" s="32" t="s">
        <v>26</v>
      </c>
      <c r="C43" s="32" t="s">
        <v>7</v>
      </c>
      <c r="D43" s="27">
        <f t="shared" si="8"/>
        <v>0</v>
      </c>
      <c r="E43" s="27">
        <f t="shared" si="8"/>
        <v>102096.24</v>
      </c>
      <c r="F43" s="27">
        <f t="shared" si="8"/>
        <v>102189.19</v>
      </c>
    </row>
    <row r="44" spans="1:6" ht="54.75" customHeight="1" x14ac:dyDescent="0.2">
      <c r="A44" s="30" t="s">
        <v>8</v>
      </c>
      <c r="B44" s="32" t="s">
        <v>26</v>
      </c>
      <c r="C44" s="32" t="s">
        <v>9</v>
      </c>
      <c r="D44" s="28">
        <v>0</v>
      </c>
      <c r="E44" s="31">
        <v>102096.24</v>
      </c>
      <c r="F44" s="28">
        <v>102189.19</v>
      </c>
    </row>
    <row r="45" spans="1:6" s="24" customFormat="1" ht="70.5" customHeight="1" outlineLevel="1" x14ac:dyDescent="0.2">
      <c r="A45" s="29" t="s">
        <v>308</v>
      </c>
      <c r="B45" s="33" t="s">
        <v>311</v>
      </c>
      <c r="C45" s="33" t="s">
        <v>4</v>
      </c>
      <c r="D45" s="23">
        <f>D46</f>
        <v>45000</v>
      </c>
      <c r="E45" s="23">
        <f t="shared" ref="E45:E46" si="9">E46</f>
        <v>0</v>
      </c>
      <c r="F45" s="23">
        <f t="shared" ref="F45:F46" si="10">F46</f>
        <v>0</v>
      </c>
    </row>
    <row r="46" spans="1:6" s="24" customFormat="1" ht="66.75" customHeight="1" outlineLevel="1" x14ac:dyDescent="0.2">
      <c r="A46" s="30" t="s">
        <v>309</v>
      </c>
      <c r="B46" s="34" t="s">
        <v>312</v>
      </c>
      <c r="C46" s="34" t="s">
        <v>4</v>
      </c>
      <c r="D46" s="35">
        <f>D47</f>
        <v>45000</v>
      </c>
      <c r="E46" s="35">
        <f t="shared" si="9"/>
        <v>0</v>
      </c>
      <c r="F46" s="35">
        <f t="shared" si="10"/>
        <v>0</v>
      </c>
    </row>
    <row r="47" spans="1:6" ht="39.75" customHeight="1" outlineLevel="1" x14ac:dyDescent="0.2">
      <c r="A47" s="30" t="s">
        <v>310</v>
      </c>
      <c r="B47" s="36" t="s">
        <v>313</v>
      </c>
      <c r="C47" s="36" t="s">
        <v>4</v>
      </c>
      <c r="D47" s="27">
        <f t="shared" ref="D47:F48" si="11">D48</f>
        <v>45000</v>
      </c>
      <c r="E47" s="27">
        <f t="shared" si="11"/>
        <v>0</v>
      </c>
      <c r="F47" s="27">
        <f t="shared" si="11"/>
        <v>0</v>
      </c>
    </row>
    <row r="48" spans="1:6" ht="46.5" customHeight="1" outlineLevel="1" x14ac:dyDescent="0.2">
      <c r="A48" s="30" t="s">
        <v>6</v>
      </c>
      <c r="B48" s="36" t="s">
        <v>313</v>
      </c>
      <c r="C48" s="36" t="s">
        <v>7</v>
      </c>
      <c r="D48" s="27">
        <f t="shared" si="11"/>
        <v>45000</v>
      </c>
      <c r="E48" s="27">
        <f t="shared" si="11"/>
        <v>0</v>
      </c>
      <c r="F48" s="27">
        <f t="shared" si="11"/>
        <v>0</v>
      </c>
    </row>
    <row r="49" spans="1:6" ht="55.5" customHeight="1" outlineLevel="1" x14ac:dyDescent="0.2">
      <c r="A49" s="30" t="s">
        <v>8</v>
      </c>
      <c r="B49" s="36" t="s">
        <v>313</v>
      </c>
      <c r="C49" s="36" t="s">
        <v>9</v>
      </c>
      <c r="D49" s="28">
        <v>45000</v>
      </c>
      <c r="E49" s="31">
        <v>0</v>
      </c>
      <c r="F49" s="28">
        <v>0</v>
      </c>
    </row>
    <row r="50" spans="1:6" s="24" customFormat="1" ht="65.25" customHeight="1" outlineLevel="5" x14ac:dyDescent="0.2">
      <c r="A50" s="29" t="s">
        <v>358</v>
      </c>
      <c r="B50" s="33" t="s">
        <v>27</v>
      </c>
      <c r="C50" s="33" t="s">
        <v>4</v>
      </c>
      <c r="D50" s="37">
        <f>D51</f>
        <v>126230</v>
      </c>
      <c r="E50" s="37">
        <f t="shared" ref="E50:F51" si="12">E51</f>
        <v>0</v>
      </c>
      <c r="F50" s="37">
        <f t="shared" si="12"/>
        <v>0</v>
      </c>
    </row>
    <row r="51" spans="1:6" ht="76.5" customHeight="1" outlineLevel="5" x14ac:dyDescent="0.2">
      <c r="A51" s="25" t="s">
        <v>28</v>
      </c>
      <c r="B51" s="38" t="s">
        <v>29</v>
      </c>
      <c r="C51" s="34" t="s">
        <v>4</v>
      </c>
      <c r="D51" s="39">
        <f>D52</f>
        <v>126230</v>
      </c>
      <c r="E51" s="39">
        <f t="shared" si="12"/>
        <v>0</v>
      </c>
      <c r="F51" s="39">
        <f t="shared" si="12"/>
        <v>0</v>
      </c>
    </row>
    <row r="52" spans="1:6" ht="75" customHeight="1" outlineLevel="5" x14ac:dyDescent="0.2">
      <c r="A52" s="25" t="s">
        <v>359</v>
      </c>
      <c r="B52" s="36" t="s">
        <v>30</v>
      </c>
      <c r="C52" s="36" t="s">
        <v>4</v>
      </c>
      <c r="D52" s="40">
        <f t="shared" ref="D52:F53" si="13">D53</f>
        <v>126230</v>
      </c>
      <c r="E52" s="40">
        <f t="shared" si="13"/>
        <v>0</v>
      </c>
      <c r="F52" s="40">
        <f t="shared" si="13"/>
        <v>0</v>
      </c>
    </row>
    <row r="53" spans="1:6" ht="45" customHeight="1" outlineLevel="5" x14ac:dyDescent="0.2">
      <c r="A53" s="25" t="s">
        <v>6</v>
      </c>
      <c r="B53" s="36" t="s">
        <v>30</v>
      </c>
      <c r="C53" s="36" t="s">
        <v>7</v>
      </c>
      <c r="D53" s="40">
        <f t="shared" si="13"/>
        <v>126230</v>
      </c>
      <c r="E53" s="40">
        <f t="shared" si="13"/>
        <v>0</v>
      </c>
      <c r="F53" s="40">
        <f t="shared" si="13"/>
        <v>0</v>
      </c>
    </row>
    <row r="54" spans="1:6" ht="60.75" customHeight="1" outlineLevel="5" x14ac:dyDescent="0.2">
      <c r="A54" s="25" t="s">
        <v>31</v>
      </c>
      <c r="B54" s="36" t="s">
        <v>30</v>
      </c>
      <c r="C54" s="36" t="s">
        <v>9</v>
      </c>
      <c r="D54" s="28">
        <v>126230</v>
      </c>
      <c r="E54" s="31">
        <v>0</v>
      </c>
      <c r="F54" s="28">
        <v>0</v>
      </c>
    </row>
    <row r="55" spans="1:6" s="24" customFormat="1" ht="81" customHeight="1" outlineLevel="1" x14ac:dyDescent="0.2">
      <c r="A55" s="29" t="s">
        <v>32</v>
      </c>
      <c r="B55" s="33" t="s">
        <v>33</v>
      </c>
      <c r="C55" s="33" t="s">
        <v>4</v>
      </c>
      <c r="D55" s="23">
        <f>D56</f>
        <v>2570299.42</v>
      </c>
      <c r="E55" s="23">
        <f t="shared" ref="E55:F55" si="14">E56</f>
        <v>0</v>
      </c>
      <c r="F55" s="23">
        <f t="shared" si="14"/>
        <v>0</v>
      </c>
    </row>
    <row r="56" spans="1:6" s="24" customFormat="1" ht="78" customHeight="1" outlineLevel="1" x14ac:dyDescent="0.2">
      <c r="A56" s="30" t="s">
        <v>314</v>
      </c>
      <c r="B56" s="34" t="s">
        <v>315</v>
      </c>
      <c r="C56" s="34" t="s">
        <v>4</v>
      </c>
      <c r="D56" s="35">
        <f>D57+D60</f>
        <v>2570299.42</v>
      </c>
      <c r="E56" s="35">
        <f t="shared" ref="E56:F56" si="15">E57+E60</f>
        <v>0</v>
      </c>
      <c r="F56" s="35">
        <f t="shared" si="15"/>
        <v>0</v>
      </c>
    </row>
    <row r="57" spans="1:6" ht="57" customHeight="1" outlineLevel="1" x14ac:dyDescent="0.2">
      <c r="A57" s="30" t="s">
        <v>435</v>
      </c>
      <c r="B57" s="36" t="s">
        <v>503</v>
      </c>
      <c r="C57" s="36" t="s">
        <v>4</v>
      </c>
      <c r="D57" s="27">
        <f t="shared" ref="D57:F58" si="16">D58</f>
        <v>349999.42</v>
      </c>
      <c r="E57" s="27">
        <f t="shared" si="16"/>
        <v>0</v>
      </c>
      <c r="F57" s="27">
        <f t="shared" si="16"/>
        <v>0</v>
      </c>
    </row>
    <row r="58" spans="1:6" ht="47.25" customHeight="1" outlineLevel="1" x14ac:dyDescent="0.2">
      <c r="A58" s="30" t="s">
        <v>6</v>
      </c>
      <c r="B58" s="36" t="s">
        <v>503</v>
      </c>
      <c r="C58" s="36" t="s">
        <v>7</v>
      </c>
      <c r="D58" s="27">
        <f t="shared" si="16"/>
        <v>349999.42</v>
      </c>
      <c r="E58" s="27">
        <f t="shared" si="16"/>
        <v>0</v>
      </c>
      <c r="F58" s="27">
        <f t="shared" si="16"/>
        <v>0</v>
      </c>
    </row>
    <row r="59" spans="1:6" ht="57" customHeight="1" outlineLevel="1" x14ac:dyDescent="0.2">
      <c r="A59" s="30" t="s">
        <v>8</v>
      </c>
      <c r="B59" s="36" t="s">
        <v>503</v>
      </c>
      <c r="C59" s="36" t="s">
        <v>9</v>
      </c>
      <c r="D59" s="28">
        <v>349999.42</v>
      </c>
      <c r="E59" s="31">
        <v>0</v>
      </c>
      <c r="F59" s="28">
        <v>0</v>
      </c>
    </row>
    <row r="60" spans="1:6" ht="57" customHeight="1" outlineLevel="1" x14ac:dyDescent="0.2">
      <c r="A60" s="30" t="s">
        <v>34</v>
      </c>
      <c r="B60" s="36" t="s">
        <v>35</v>
      </c>
      <c r="C60" s="36" t="s">
        <v>4</v>
      </c>
      <c r="D60" s="27">
        <f t="shared" ref="D60:F61" si="17">D61</f>
        <v>2220300</v>
      </c>
      <c r="E60" s="27">
        <f t="shared" si="17"/>
        <v>0</v>
      </c>
      <c r="F60" s="27">
        <f t="shared" si="17"/>
        <v>0</v>
      </c>
    </row>
    <row r="61" spans="1:6" ht="47.25" customHeight="1" outlineLevel="1" x14ac:dyDescent="0.2">
      <c r="A61" s="30" t="s">
        <v>6</v>
      </c>
      <c r="B61" s="36" t="s">
        <v>35</v>
      </c>
      <c r="C61" s="36" t="s">
        <v>7</v>
      </c>
      <c r="D61" s="27">
        <f t="shared" si="17"/>
        <v>2220300</v>
      </c>
      <c r="E61" s="27">
        <f t="shared" si="17"/>
        <v>0</v>
      </c>
      <c r="F61" s="27">
        <f t="shared" si="17"/>
        <v>0</v>
      </c>
    </row>
    <row r="62" spans="1:6" ht="57" customHeight="1" outlineLevel="1" x14ac:dyDescent="0.2">
      <c r="A62" s="30" t="s">
        <v>8</v>
      </c>
      <c r="B62" s="36" t="s">
        <v>35</v>
      </c>
      <c r="C62" s="36" t="s">
        <v>9</v>
      </c>
      <c r="D62" s="28">
        <v>2220300</v>
      </c>
      <c r="E62" s="31">
        <v>0</v>
      </c>
      <c r="F62" s="28">
        <v>0</v>
      </c>
    </row>
    <row r="63" spans="1:6" s="24" customFormat="1" ht="55.5" customHeight="1" outlineLevel="2" x14ac:dyDescent="0.2">
      <c r="A63" s="29" t="s">
        <v>318</v>
      </c>
      <c r="B63" s="22" t="s">
        <v>36</v>
      </c>
      <c r="C63" s="22" t="s">
        <v>4</v>
      </c>
      <c r="D63" s="23">
        <f>D64</f>
        <v>213144640.11000001</v>
      </c>
      <c r="E63" s="23">
        <f t="shared" ref="E63:F63" si="18">E64</f>
        <v>13770000</v>
      </c>
      <c r="F63" s="23">
        <f t="shared" si="18"/>
        <v>13770000</v>
      </c>
    </row>
    <row r="64" spans="1:6" s="24" customFormat="1" ht="57.75" customHeight="1" outlineLevel="2" x14ac:dyDescent="0.2">
      <c r="A64" s="30" t="s">
        <v>316</v>
      </c>
      <c r="B64" s="38" t="s">
        <v>317</v>
      </c>
      <c r="C64" s="38" t="s">
        <v>4</v>
      </c>
      <c r="D64" s="35">
        <f>D65+D68+D73</f>
        <v>213144640.11000001</v>
      </c>
      <c r="E64" s="35">
        <f t="shared" ref="E64:F64" si="19">E65+E68+E73</f>
        <v>13770000</v>
      </c>
      <c r="F64" s="35">
        <f t="shared" si="19"/>
        <v>13770000</v>
      </c>
    </row>
    <row r="65" spans="1:6" s="24" customFormat="1" ht="69" customHeight="1" outlineLevel="2" x14ac:dyDescent="0.2">
      <c r="A65" s="30" t="s">
        <v>465</v>
      </c>
      <c r="B65" s="26" t="s">
        <v>464</v>
      </c>
      <c r="C65" s="32" t="s">
        <v>4</v>
      </c>
      <c r="D65" s="27">
        <f>D66</f>
        <v>2815000</v>
      </c>
      <c r="E65" s="27">
        <f t="shared" ref="E65:F66" si="20">E66</f>
        <v>0</v>
      </c>
      <c r="F65" s="27">
        <f t="shared" si="20"/>
        <v>0</v>
      </c>
    </row>
    <row r="66" spans="1:6" s="24" customFormat="1" ht="51" customHeight="1" outlineLevel="2" x14ac:dyDescent="0.2">
      <c r="A66" s="25" t="s">
        <v>370</v>
      </c>
      <c r="B66" s="26" t="s">
        <v>464</v>
      </c>
      <c r="C66" s="32" t="s">
        <v>7</v>
      </c>
      <c r="D66" s="27">
        <f>D67</f>
        <v>2815000</v>
      </c>
      <c r="E66" s="27">
        <f t="shared" si="20"/>
        <v>0</v>
      </c>
      <c r="F66" s="27">
        <f t="shared" si="20"/>
        <v>0</v>
      </c>
    </row>
    <row r="67" spans="1:6" s="24" customFormat="1" ht="57.75" customHeight="1" outlineLevel="2" x14ac:dyDescent="0.2">
      <c r="A67" s="25" t="s">
        <v>8</v>
      </c>
      <c r="B67" s="26" t="s">
        <v>464</v>
      </c>
      <c r="C67" s="32" t="s">
        <v>9</v>
      </c>
      <c r="D67" s="28">
        <v>2815000</v>
      </c>
      <c r="E67" s="28">
        <v>0</v>
      </c>
      <c r="F67" s="41">
        <v>0</v>
      </c>
    </row>
    <row r="68" spans="1:6" ht="45.75" customHeight="1" outlineLevel="5" x14ac:dyDescent="0.2">
      <c r="A68" s="25" t="s">
        <v>374</v>
      </c>
      <c r="B68" s="32" t="s">
        <v>373</v>
      </c>
      <c r="C68" s="32" t="s">
        <v>4</v>
      </c>
      <c r="D68" s="27">
        <f>D69+D71</f>
        <v>12184841.609999999</v>
      </c>
      <c r="E68" s="27">
        <f>E69+E71</f>
        <v>13770000</v>
      </c>
      <c r="F68" s="27">
        <f t="shared" ref="D68:F69" si="21">F69</f>
        <v>13770000</v>
      </c>
    </row>
    <row r="69" spans="1:6" ht="48.75" customHeight="1" outlineLevel="5" x14ac:dyDescent="0.2">
      <c r="A69" s="25" t="s">
        <v>370</v>
      </c>
      <c r="B69" s="32" t="s">
        <v>373</v>
      </c>
      <c r="C69" s="32" t="s">
        <v>7</v>
      </c>
      <c r="D69" s="27">
        <f t="shared" si="21"/>
        <v>11884841.609999999</v>
      </c>
      <c r="E69" s="27">
        <f t="shared" si="21"/>
        <v>13770000</v>
      </c>
      <c r="F69" s="27">
        <f t="shared" si="21"/>
        <v>13770000</v>
      </c>
    </row>
    <row r="70" spans="1:6" ht="56.25" customHeight="1" outlineLevel="5" x14ac:dyDescent="0.2">
      <c r="A70" s="25" t="s">
        <v>8</v>
      </c>
      <c r="B70" s="32" t="s">
        <v>373</v>
      </c>
      <c r="C70" s="32" t="s">
        <v>9</v>
      </c>
      <c r="D70" s="28">
        <v>11884841.609999999</v>
      </c>
      <c r="E70" s="28">
        <v>13770000</v>
      </c>
      <c r="F70" s="28">
        <v>13770000</v>
      </c>
    </row>
    <row r="71" spans="1:6" ht="57.75" customHeight="1" outlineLevel="5" x14ac:dyDescent="0.2">
      <c r="A71" s="30" t="s">
        <v>375</v>
      </c>
      <c r="B71" s="32" t="s">
        <v>373</v>
      </c>
      <c r="C71" s="32" t="s">
        <v>38</v>
      </c>
      <c r="D71" s="27">
        <f t="shared" ref="D71:E74" si="22">D72</f>
        <v>300000</v>
      </c>
      <c r="E71" s="27">
        <f t="shared" si="22"/>
        <v>0</v>
      </c>
      <c r="F71" s="27">
        <f>F72</f>
        <v>0</v>
      </c>
    </row>
    <row r="72" spans="1:6" ht="30.75" customHeight="1" outlineLevel="5" x14ac:dyDescent="0.2">
      <c r="A72" s="30" t="s">
        <v>39</v>
      </c>
      <c r="B72" s="32" t="s">
        <v>373</v>
      </c>
      <c r="C72" s="32" t="s">
        <v>40</v>
      </c>
      <c r="D72" s="28">
        <v>300000</v>
      </c>
      <c r="E72" s="28">
        <v>0</v>
      </c>
      <c r="F72" s="28">
        <v>0</v>
      </c>
    </row>
    <row r="73" spans="1:6" ht="105.75" customHeight="1" outlineLevel="5" x14ac:dyDescent="0.2">
      <c r="A73" s="30" t="s">
        <v>360</v>
      </c>
      <c r="B73" s="26" t="s">
        <v>319</v>
      </c>
      <c r="C73" s="26" t="s">
        <v>4</v>
      </c>
      <c r="D73" s="27">
        <f t="shared" si="22"/>
        <v>198144798.5</v>
      </c>
      <c r="E73" s="27">
        <f t="shared" si="22"/>
        <v>0</v>
      </c>
      <c r="F73" s="27">
        <f>F74</f>
        <v>0</v>
      </c>
    </row>
    <row r="74" spans="1:6" ht="56.25" customHeight="1" outlineLevel="5" x14ac:dyDescent="0.2">
      <c r="A74" s="30" t="s">
        <v>37</v>
      </c>
      <c r="B74" s="26" t="s">
        <v>319</v>
      </c>
      <c r="C74" s="26" t="s">
        <v>38</v>
      </c>
      <c r="D74" s="27">
        <f t="shared" si="22"/>
        <v>198144798.5</v>
      </c>
      <c r="E74" s="27">
        <f t="shared" si="22"/>
        <v>0</v>
      </c>
      <c r="F74" s="27">
        <f>F75</f>
        <v>0</v>
      </c>
    </row>
    <row r="75" spans="1:6" ht="30.75" customHeight="1" outlineLevel="5" x14ac:dyDescent="0.2">
      <c r="A75" s="30" t="s">
        <v>39</v>
      </c>
      <c r="B75" s="26" t="s">
        <v>319</v>
      </c>
      <c r="C75" s="26" t="s">
        <v>40</v>
      </c>
      <c r="D75" s="28">
        <v>198144798.5</v>
      </c>
      <c r="E75" s="28">
        <v>0</v>
      </c>
      <c r="F75" s="28">
        <v>0</v>
      </c>
    </row>
    <row r="76" spans="1:6" s="24" customFormat="1" ht="65.25" customHeight="1" outlineLevel="5" x14ac:dyDescent="0.2">
      <c r="A76" s="29" t="s">
        <v>376</v>
      </c>
      <c r="B76" s="22" t="s">
        <v>41</v>
      </c>
      <c r="C76" s="22" t="s">
        <v>4</v>
      </c>
      <c r="D76" s="23">
        <f>D77+D88</f>
        <v>98139970.789999992</v>
      </c>
      <c r="E76" s="23">
        <f>E77+E88</f>
        <v>640000</v>
      </c>
      <c r="F76" s="23">
        <f>F77+F88</f>
        <v>640000</v>
      </c>
    </row>
    <row r="77" spans="1:6" ht="78.75" customHeight="1" outlineLevel="5" x14ac:dyDescent="0.2">
      <c r="A77" s="30" t="s">
        <v>42</v>
      </c>
      <c r="B77" s="26" t="s">
        <v>43</v>
      </c>
      <c r="C77" s="26" t="s">
        <v>4</v>
      </c>
      <c r="D77" s="27">
        <f>D78</f>
        <v>96684532.019999996</v>
      </c>
      <c r="E77" s="27">
        <f t="shared" ref="E77:F77" si="23">E78</f>
        <v>640000</v>
      </c>
      <c r="F77" s="27">
        <f t="shared" si="23"/>
        <v>640000</v>
      </c>
    </row>
    <row r="78" spans="1:6" s="43" customFormat="1" ht="54" customHeight="1" outlineLevel="5" x14ac:dyDescent="0.2">
      <c r="A78" s="42" t="s">
        <v>377</v>
      </c>
      <c r="B78" s="38" t="s">
        <v>44</v>
      </c>
      <c r="C78" s="38" t="s">
        <v>4</v>
      </c>
      <c r="D78" s="35">
        <f>D79+D82+D85</f>
        <v>96684532.019999996</v>
      </c>
      <c r="E78" s="35">
        <f t="shared" ref="E78:F78" si="24">E79+E82+E85</f>
        <v>640000</v>
      </c>
      <c r="F78" s="35">
        <f t="shared" si="24"/>
        <v>640000</v>
      </c>
    </row>
    <row r="79" spans="1:6" ht="39.75" customHeight="1" outlineLevel="1" x14ac:dyDescent="0.2">
      <c r="A79" s="25" t="s">
        <v>320</v>
      </c>
      <c r="B79" s="26" t="s">
        <v>45</v>
      </c>
      <c r="C79" s="26" t="s">
        <v>4</v>
      </c>
      <c r="D79" s="27">
        <f>D80</f>
        <v>4716932.0199999996</v>
      </c>
      <c r="E79" s="27">
        <f t="shared" ref="E79:F79" si="25">E80</f>
        <v>0</v>
      </c>
      <c r="F79" s="27">
        <f t="shared" si="25"/>
        <v>0</v>
      </c>
    </row>
    <row r="80" spans="1:6" ht="45" customHeight="1" outlineLevel="5" x14ac:dyDescent="0.2">
      <c r="A80" s="30" t="s">
        <v>6</v>
      </c>
      <c r="B80" s="26" t="s">
        <v>45</v>
      </c>
      <c r="C80" s="26" t="s">
        <v>7</v>
      </c>
      <c r="D80" s="27">
        <f t="shared" ref="D80:F80" si="26">D81</f>
        <v>4716932.0199999996</v>
      </c>
      <c r="E80" s="27">
        <f t="shared" si="26"/>
        <v>0</v>
      </c>
      <c r="F80" s="27">
        <f t="shared" si="26"/>
        <v>0</v>
      </c>
    </row>
    <row r="81" spans="1:6" ht="58.5" customHeight="1" outlineLevel="5" x14ac:dyDescent="0.2">
      <c r="A81" s="30" t="s">
        <v>8</v>
      </c>
      <c r="B81" s="26" t="s">
        <v>45</v>
      </c>
      <c r="C81" s="26" t="s">
        <v>9</v>
      </c>
      <c r="D81" s="28">
        <v>4716932.0199999996</v>
      </c>
      <c r="E81" s="28">
        <v>0</v>
      </c>
      <c r="F81" s="28">
        <v>0</v>
      </c>
    </row>
    <row r="82" spans="1:6" ht="48.75" customHeight="1" outlineLevel="5" x14ac:dyDescent="0.2">
      <c r="A82" s="30" t="s">
        <v>321</v>
      </c>
      <c r="B82" s="26" t="s">
        <v>46</v>
      </c>
      <c r="C82" s="26" t="s">
        <v>4</v>
      </c>
      <c r="D82" s="27">
        <f t="shared" ref="D82:F83" si="27">D83</f>
        <v>730000</v>
      </c>
      <c r="E82" s="27">
        <f t="shared" si="27"/>
        <v>640000</v>
      </c>
      <c r="F82" s="27">
        <f t="shared" si="27"/>
        <v>640000</v>
      </c>
    </row>
    <row r="83" spans="1:6" ht="46.5" customHeight="1" outlineLevel="2" x14ac:dyDescent="0.2">
      <c r="A83" s="30" t="s">
        <v>6</v>
      </c>
      <c r="B83" s="26" t="s">
        <v>46</v>
      </c>
      <c r="C83" s="36" t="s">
        <v>7</v>
      </c>
      <c r="D83" s="27">
        <f t="shared" si="27"/>
        <v>730000</v>
      </c>
      <c r="E83" s="27">
        <f t="shared" si="27"/>
        <v>640000</v>
      </c>
      <c r="F83" s="27">
        <f t="shared" si="27"/>
        <v>640000</v>
      </c>
    </row>
    <row r="84" spans="1:6" ht="50.25" customHeight="1" outlineLevel="2" x14ac:dyDescent="0.2">
      <c r="A84" s="30" t="s">
        <v>8</v>
      </c>
      <c r="B84" s="26" t="s">
        <v>46</v>
      </c>
      <c r="C84" s="36" t="s">
        <v>9</v>
      </c>
      <c r="D84" s="28">
        <v>730000</v>
      </c>
      <c r="E84" s="31">
        <v>640000</v>
      </c>
      <c r="F84" s="28">
        <v>640000</v>
      </c>
    </row>
    <row r="85" spans="1:6" ht="42.75" customHeight="1" outlineLevel="2" x14ac:dyDescent="0.2">
      <c r="A85" s="30" t="s">
        <v>322</v>
      </c>
      <c r="B85" s="26" t="s">
        <v>47</v>
      </c>
      <c r="C85" s="36" t="s">
        <v>4</v>
      </c>
      <c r="D85" s="27">
        <f t="shared" ref="D85:E86" si="28">D86</f>
        <v>91237600</v>
      </c>
      <c r="E85" s="27">
        <f t="shared" si="28"/>
        <v>0</v>
      </c>
      <c r="F85" s="27">
        <f>F86</f>
        <v>0</v>
      </c>
    </row>
    <row r="86" spans="1:6" ht="42.75" customHeight="1" outlineLevel="2" x14ac:dyDescent="0.2">
      <c r="A86" s="30" t="s">
        <v>6</v>
      </c>
      <c r="B86" s="26" t="s">
        <v>47</v>
      </c>
      <c r="C86" s="36" t="s">
        <v>7</v>
      </c>
      <c r="D86" s="27">
        <f t="shared" si="28"/>
        <v>91237600</v>
      </c>
      <c r="E86" s="27">
        <f t="shared" si="28"/>
        <v>0</v>
      </c>
      <c r="F86" s="27">
        <f>F87</f>
        <v>0</v>
      </c>
    </row>
    <row r="87" spans="1:6" ht="60.75" customHeight="1" outlineLevel="2" x14ac:dyDescent="0.2">
      <c r="A87" s="30" t="s">
        <v>8</v>
      </c>
      <c r="B87" s="26" t="s">
        <v>47</v>
      </c>
      <c r="C87" s="36" t="s">
        <v>9</v>
      </c>
      <c r="D87" s="28">
        <v>91237600</v>
      </c>
      <c r="E87" s="31">
        <v>0</v>
      </c>
      <c r="F87" s="28">
        <v>0</v>
      </c>
    </row>
    <row r="88" spans="1:6" ht="73.5" customHeight="1" outlineLevel="2" x14ac:dyDescent="0.2">
      <c r="A88" s="30" t="s">
        <v>323</v>
      </c>
      <c r="B88" s="26" t="s">
        <v>48</v>
      </c>
      <c r="C88" s="26" t="s">
        <v>4</v>
      </c>
      <c r="D88" s="27">
        <f>D89</f>
        <v>1455438.77</v>
      </c>
      <c r="E88" s="27">
        <f t="shared" ref="E88:F88" si="29">E89</f>
        <v>0</v>
      </c>
      <c r="F88" s="27">
        <f t="shared" si="29"/>
        <v>0</v>
      </c>
    </row>
    <row r="89" spans="1:6" ht="40.5" customHeight="1" outlineLevel="2" x14ac:dyDescent="0.2">
      <c r="A89" s="30" t="s">
        <v>324</v>
      </c>
      <c r="B89" s="26" t="s">
        <v>53</v>
      </c>
      <c r="C89" s="26" t="s">
        <v>4</v>
      </c>
      <c r="D89" s="27">
        <f>D90</f>
        <v>1455438.77</v>
      </c>
      <c r="E89" s="27">
        <f>E90</f>
        <v>0</v>
      </c>
      <c r="F89" s="27">
        <f>F90</f>
        <v>0</v>
      </c>
    </row>
    <row r="90" spans="1:6" ht="31.5" customHeight="1" outlineLevel="2" x14ac:dyDescent="0.2">
      <c r="A90" s="30" t="s">
        <v>49</v>
      </c>
      <c r="B90" s="26" t="s">
        <v>53</v>
      </c>
      <c r="C90" s="26" t="s">
        <v>50</v>
      </c>
      <c r="D90" s="27">
        <f t="shared" ref="D90:F90" si="30">D91</f>
        <v>1455438.77</v>
      </c>
      <c r="E90" s="27">
        <f t="shared" si="30"/>
        <v>0</v>
      </c>
      <c r="F90" s="27">
        <f t="shared" si="30"/>
        <v>0</v>
      </c>
    </row>
    <row r="91" spans="1:6" ht="75" customHeight="1" outlineLevel="2" x14ac:dyDescent="0.2">
      <c r="A91" s="30" t="s">
        <v>51</v>
      </c>
      <c r="B91" s="26" t="s">
        <v>53</v>
      </c>
      <c r="C91" s="26" t="s">
        <v>52</v>
      </c>
      <c r="D91" s="28">
        <v>1455438.77</v>
      </c>
      <c r="E91" s="31">
        <v>0</v>
      </c>
      <c r="F91" s="28">
        <v>0</v>
      </c>
    </row>
    <row r="92" spans="1:6" s="24" customFormat="1" ht="61.5" customHeight="1" outlineLevel="1" x14ac:dyDescent="0.2">
      <c r="A92" s="29" t="s">
        <v>54</v>
      </c>
      <c r="B92" s="33" t="s">
        <v>55</v>
      </c>
      <c r="C92" s="33" t="s">
        <v>4</v>
      </c>
      <c r="D92" s="23">
        <f>D93+D98+D103</f>
        <v>11569111</v>
      </c>
      <c r="E92" s="23">
        <f t="shared" ref="E92:F92" si="31">E93+E98+E103</f>
        <v>5548793</v>
      </c>
      <c r="F92" s="23">
        <f t="shared" si="31"/>
        <v>5548793</v>
      </c>
    </row>
    <row r="93" spans="1:6" s="24" customFormat="1" ht="61.5" customHeight="1" outlineLevel="1" x14ac:dyDescent="0.2">
      <c r="A93" s="30" t="s">
        <v>56</v>
      </c>
      <c r="B93" s="36" t="s">
        <v>57</v>
      </c>
      <c r="C93" s="36" t="s">
        <v>4</v>
      </c>
      <c r="D93" s="27">
        <f>D94</f>
        <v>4399294</v>
      </c>
      <c r="E93" s="27">
        <f t="shared" ref="E93:F93" si="32">E94</f>
        <v>0</v>
      </c>
      <c r="F93" s="27">
        <f t="shared" si="32"/>
        <v>0</v>
      </c>
    </row>
    <row r="94" spans="1:6" s="24" customFormat="1" ht="60" customHeight="1" outlineLevel="1" x14ac:dyDescent="0.2">
      <c r="A94" s="30" t="s">
        <v>325</v>
      </c>
      <c r="B94" s="34" t="s">
        <v>326</v>
      </c>
      <c r="C94" s="34" t="s">
        <v>4</v>
      </c>
      <c r="D94" s="35">
        <f>D95</f>
        <v>4399294</v>
      </c>
      <c r="E94" s="35">
        <f t="shared" ref="E94:F94" si="33">E95</f>
        <v>0</v>
      </c>
      <c r="F94" s="35">
        <f t="shared" si="33"/>
        <v>0</v>
      </c>
    </row>
    <row r="95" spans="1:6" s="24" customFormat="1" ht="51" customHeight="1" outlineLevel="1" x14ac:dyDescent="0.2">
      <c r="A95" s="30" t="s">
        <v>58</v>
      </c>
      <c r="B95" s="36" t="s">
        <v>59</v>
      </c>
      <c r="C95" s="36" t="s">
        <v>4</v>
      </c>
      <c r="D95" s="27">
        <f t="shared" ref="D95:E96" si="34">D96</f>
        <v>4399294</v>
      </c>
      <c r="E95" s="27">
        <f t="shared" si="34"/>
        <v>0</v>
      </c>
      <c r="F95" s="27">
        <f>F96</f>
        <v>0</v>
      </c>
    </row>
    <row r="96" spans="1:6" s="24" customFormat="1" ht="46.5" customHeight="1" outlineLevel="1" x14ac:dyDescent="0.2">
      <c r="A96" s="30" t="s">
        <v>6</v>
      </c>
      <c r="B96" s="36" t="s">
        <v>59</v>
      </c>
      <c r="C96" s="36" t="s">
        <v>7</v>
      </c>
      <c r="D96" s="27">
        <f t="shared" si="34"/>
        <v>4399294</v>
      </c>
      <c r="E96" s="27">
        <f t="shared" si="34"/>
        <v>0</v>
      </c>
      <c r="F96" s="27">
        <f>F97</f>
        <v>0</v>
      </c>
    </row>
    <row r="97" spans="1:6" s="24" customFormat="1" ht="60.75" customHeight="1" outlineLevel="1" x14ac:dyDescent="0.2">
      <c r="A97" s="25" t="s">
        <v>8</v>
      </c>
      <c r="B97" s="36" t="s">
        <v>59</v>
      </c>
      <c r="C97" s="36" t="s">
        <v>9</v>
      </c>
      <c r="D97" s="28">
        <v>4399294</v>
      </c>
      <c r="E97" s="28">
        <v>0</v>
      </c>
      <c r="F97" s="28">
        <v>0</v>
      </c>
    </row>
    <row r="98" spans="1:6" ht="82.5" customHeight="1" outlineLevel="1" x14ac:dyDescent="0.2">
      <c r="A98" s="25" t="s">
        <v>60</v>
      </c>
      <c r="B98" s="36" t="s">
        <v>61</v>
      </c>
      <c r="C98" s="36" t="s">
        <v>4</v>
      </c>
      <c r="D98" s="27">
        <f>D99</f>
        <v>628613</v>
      </c>
      <c r="E98" s="27">
        <f t="shared" ref="E98:F98" si="35">E99</f>
        <v>0</v>
      </c>
      <c r="F98" s="27">
        <f t="shared" si="35"/>
        <v>0</v>
      </c>
    </row>
    <row r="99" spans="1:6" ht="74.25" customHeight="1" outlineLevel="1" x14ac:dyDescent="0.2">
      <c r="A99" s="44" t="s">
        <v>328</v>
      </c>
      <c r="B99" s="34" t="s">
        <v>327</v>
      </c>
      <c r="C99" s="34" t="s">
        <v>4</v>
      </c>
      <c r="D99" s="35">
        <f>D100</f>
        <v>628613</v>
      </c>
      <c r="E99" s="35">
        <f t="shared" ref="E99:F99" si="36">E100</f>
        <v>0</v>
      </c>
      <c r="F99" s="35">
        <f t="shared" si="36"/>
        <v>0</v>
      </c>
    </row>
    <row r="100" spans="1:6" ht="43.5" customHeight="1" outlineLevel="1" x14ac:dyDescent="0.2">
      <c r="A100" s="30" t="s">
        <v>378</v>
      </c>
      <c r="B100" s="36" t="s">
        <v>62</v>
      </c>
      <c r="C100" s="36" t="s">
        <v>4</v>
      </c>
      <c r="D100" s="27">
        <f t="shared" ref="D100:F101" si="37">D101</f>
        <v>628613</v>
      </c>
      <c r="E100" s="27">
        <f t="shared" si="37"/>
        <v>0</v>
      </c>
      <c r="F100" s="27">
        <f t="shared" si="37"/>
        <v>0</v>
      </c>
    </row>
    <row r="101" spans="1:6" ht="42" customHeight="1" outlineLevel="1" x14ac:dyDescent="0.2">
      <c r="A101" s="30" t="s">
        <v>379</v>
      </c>
      <c r="B101" s="36" t="s">
        <v>62</v>
      </c>
      <c r="C101" s="36" t="s">
        <v>7</v>
      </c>
      <c r="D101" s="27">
        <f t="shared" si="37"/>
        <v>628613</v>
      </c>
      <c r="E101" s="27">
        <f t="shared" si="37"/>
        <v>0</v>
      </c>
      <c r="F101" s="27">
        <f t="shared" si="37"/>
        <v>0</v>
      </c>
    </row>
    <row r="102" spans="1:6" ht="58.5" customHeight="1" outlineLevel="1" x14ac:dyDescent="0.2">
      <c r="A102" s="30" t="s">
        <v>8</v>
      </c>
      <c r="B102" s="36" t="s">
        <v>62</v>
      </c>
      <c r="C102" s="36" t="s">
        <v>9</v>
      </c>
      <c r="D102" s="28">
        <v>628613</v>
      </c>
      <c r="E102" s="31">
        <v>0</v>
      </c>
      <c r="F102" s="28">
        <v>0</v>
      </c>
    </row>
    <row r="103" spans="1:6" ht="65.25" customHeight="1" x14ac:dyDescent="0.2">
      <c r="A103" s="45" t="s">
        <v>63</v>
      </c>
      <c r="B103" s="26" t="s">
        <v>64</v>
      </c>
      <c r="C103" s="26" t="s">
        <v>4</v>
      </c>
      <c r="D103" s="27">
        <f>D104+D107</f>
        <v>6541204</v>
      </c>
      <c r="E103" s="27">
        <f t="shared" ref="E103:F103" si="38">E104+E107</f>
        <v>5548793</v>
      </c>
      <c r="F103" s="27">
        <f t="shared" si="38"/>
        <v>5548793</v>
      </c>
    </row>
    <row r="104" spans="1:6" ht="58.5" customHeight="1" x14ac:dyDescent="0.2">
      <c r="A104" s="30" t="s">
        <v>65</v>
      </c>
      <c r="B104" s="26" t="s">
        <v>66</v>
      </c>
      <c r="C104" s="26" t="s">
        <v>4</v>
      </c>
      <c r="D104" s="27">
        <f t="shared" ref="D104:F108" si="39">D105</f>
        <v>6071204</v>
      </c>
      <c r="E104" s="27">
        <f t="shared" si="39"/>
        <v>5548793</v>
      </c>
      <c r="F104" s="27">
        <f t="shared" si="39"/>
        <v>5548793</v>
      </c>
    </row>
    <row r="105" spans="1:6" ht="51.75" customHeight="1" x14ac:dyDescent="0.2">
      <c r="A105" s="30" t="s">
        <v>21</v>
      </c>
      <c r="B105" s="26" t="s">
        <v>66</v>
      </c>
      <c r="C105" s="26" t="s">
        <v>22</v>
      </c>
      <c r="D105" s="27">
        <f t="shared" si="39"/>
        <v>6071204</v>
      </c>
      <c r="E105" s="27">
        <f t="shared" si="39"/>
        <v>5548793</v>
      </c>
      <c r="F105" s="27">
        <f t="shared" si="39"/>
        <v>5548793</v>
      </c>
    </row>
    <row r="106" spans="1:6" ht="27" customHeight="1" x14ac:dyDescent="0.2">
      <c r="A106" s="30" t="s">
        <v>23</v>
      </c>
      <c r="B106" s="26" t="s">
        <v>66</v>
      </c>
      <c r="C106" s="26" t="s">
        <v>24</v>
      </c>
      <c r="D106" s="28">
        <v>6071204</v>
      </c>
      <c r="E106" s="31">
        <v>5548793</v>
      </c>
      <c r="F106" s="28">
        <v>5548793</v>
      </c>
    </row>
    <row r="107" spans="1:6" ht="58.5" customHeight="1" x14ac:dyDescent="0.2">
      <c r="A107" s="30" t="s">
        <v>421</v>
      </c>
      <c r="B107" s="26" t="s">
        <v>466</v>
      </c>
      <c r="C107" s="26" t="s">
        <v>4</v>
      </c>
      <c r="D107" s="27">
        <f t="shared" si="39"/>
        <v>470000</v>
      </c>
      <c r="E107" s="27">
        <f t="shared" si="39"/>
        <v>0</v>
      </c>
      <c r="F107" s="27">
        <f t="shared" si="39"/>
        <v>0</v>
      </c>
    </row>
    <row r="108" spans="1:6" ht="51.75" customHeight="1" x14ac:dyDescent="0.2">
      <c r="A108" s="30" t="s">
        <v>21</v>
      </c>
      <c r="B108" s="26" t="s">
        <v>466</v>
      </c>
      <c r="C108" s="26" t="s">
        <v>22</v>
      </c>
      <c r="D108" s="27">
        <f t="shared" si="39"/>
        <v>470000</v>
      </c>
      <c r="E108" s="27">
        <f t="shared" si="39"/>
        <v>0</v>
      </c>
      <c r="F108" s="27">
        <f t="shared" si="39"/>
        <v>0</v>
      </c>
    </row>
    <row r="109" spans="1:6" ht="27" customHeight="1" x14ac:dyDescent="0.2">
      <c r="A109" s="30" t="s">
        <v>23</v>
      </c>
      <c r="B109" s="26" t="s">
        <v>466</v>
      </c>
      <c r="C109" s="26" t="s">
        <v>24</v>
      </c>
      <c r="D109" s="28">
        <v>470000</v>
      </c>
      <c r="E109" s="31">
        <v>0</v>
      </c>
      <c r="F109" s="28">
        <v>0</v>
      </c>
    </row>
    <row r="110" spans="1:6" s="24" customFormat="1" ht="75.75" customHeight="1" outlineLevel="5" x14ac:dyDescent="0.2">
      <c r="A110" s="29" t="s">
        <v>67</v>
      </c>
      <c r="B110" s="33" t="s">
        <v>68</v>
      </c>
      <c r="C110" s="33" t="s">
        <v>4</v>
      </c>
      <c r="D110" s="37">
        <f>D111+D158+D174+D205+D197</f>
        <v>115789970.38999999</v>
      </c>
      <c r="E110" s="37">
        <f>E111+E158+E174+E205+E197</f>
        <v>94486604</v>
      </c>
      <c r="F110" s="37">
        <f>F111+F158+F174+F205+F197</f>
        <v>99602218</v>
      </c>
    </row>
    <row r="111" spans="1:6" ht="39" customHeight="1" outlineLevel="5" x14ac:dyDescent="0.2">
      <c r="A111" s="30" t="s">
        <v>69</v>
      </c>
      <c r="B111" s="36" t="s">
        <v>70</v>
      </c>
      <c r="C111" s="36" t="s">
        <v>4</v>
      </c>
      <c r="D111" s="40">
        <f>D112+D134+D143+D152</f>
        <v>54606138.960000001</v>
      </c>
      <c r="E111" s="40">
        <f>E112+E134+E143+E152</f>
        <v>38258788</v>
      </c>
      <c r="F111" s="40">
        <f>F112+F134+F143+F152</f>
        <v>40942120</v>
      </c>
    </row>
    <row r="112" spans="1:6" s="43" customFormat="1" ht="41.25" customHeight="1" outlineLevel="5" x14ac:dyDescent="0.2">
      <c r="A112" s="30" t="s">
        <v>329</v>
      </c>
      <c r="B112" s="34" t="s">
        <v>71</v>
      </c>
      <c r="C112" s="34" t="s">
        <v>4</v>
      </c>
      <c r="D112" s="39">
        <f>D113+D116+D119+D124+D129</f>
        <v>43010494.100000001</v>
      </c>
      <c r="E112" s="39">
        <f t="shared" ref="E112:F112" si="40">E113+E116+E119+E124+E129</f>
        <v>38258788</v>
      </c>
      <c r="F112" s="39">
        <f t="shared" si="40"/>
        <v>40942120</v>
      </c>
    </row>
    <row r="113" spans="1:6" s="46" customFormat="1" ht="47.25" customHeight="1" x14ac:dyDescent="0.2">
      <c r="A113" s="25" t="s">
        <v>467</v>
      </c>
      <c r="B113" s="26" t="s">
        <v>468</v>
      </c>
      <c r="C113" s="26" t="s">
        <v>4</v>
      </c>
      <c r="D113" s="27">
        <f t="shared" ref="D113:F114" si="41">D114</f>
        <v>100000</v>
      </c>
      <c r="E113" s="27">
        <f t="shared" si="41"/>
        <v>0</v>
      </c>
      <c r="F113" s="27">
        <f t="shared" si="41"/>
        <v>0</v>
      </c>
    </row>
    <row r="114" spans="1:6" ht="30.75" customHeight="1" x14ac:dyDescent="0.2">
      <c r="A114" s="25" t="s">
        <v>49</v>
      </c>
      <c r="B114" s="26" t="s">
        <v>468</v>
      </c>
      <c r="C114" s="26" t="s">
        <v>50</v>
      </c>
      <c r="D114" s="27">
        <f t="shared" si="41"/>
        <v>100000</v>
      </c>
      <c r="E114" s="27">
        <f t="shared" si="41"/>
        <v>0</v>
      </c>
      <c r="F114" s="27">
        <f t="shared" si="41"/>
        <v>0</v>
      </c>
    </row>
    <row r="115" spans="1:6" ht="24.75" customHeight="1" x14ac:dyDescent="0.2">
      <c r="A115" s="25" t="s">
        <v>77</v>
      </c>
      <c r="B115" s="26" t="s">
        <v>468</v>
      </c>
      <c r="C115" s="26" t="s">
        <v>78</v>
      </c>
      <c r="D115" s="28">
        <v>100000</v>
      </c>
      <c r="E115" s="28">
        <v>0</v>
      </c>
      <c r="F115" s="28">
        <v>0</v>
      </c>
    </row>
    <row r="116" spans="1:6" s="46" customFormat="1" ht="47.25" customHeight="1" x14ac:dyDescent="0.2">
      <c r="A116" s="25" t="s">
        <v>361</v>
      </c>
      <c r="B116" s="26" t="s">
        <v>72</v>
      </c>
      <c r="C116" s="26" t="s">
        <v>4</v>
      </c>
      <c r="D116" s="27">
        <f t="shared" ref="D116:F117" si="42">D117</f>
        <v>21217553.170000002</v>
      </c>
      <c r="E116" s="27">
        <f t="shared" si="42"/>
        <v>14650426</v>
      </c>
      <c r="F116" s="27">
        <f t="shared" si="42"/>
        <v>15691940</v>
      </c>
    </row>
    <row r="117" spans="1:6" ht="55.5" customHeight="1" x14ac:dyDescent="0.2">
      <c r="A117" s="25" t="s">
        <v>21</v>
      </c>
      <c r="B117" s="26" t="s">
        <v>72</v>
      </c>
      <c r="C117" s="26" t="s">
        <v>22</v>
      </c>
      <c r="D117" s="27">
        <f t="shared" si="42"/>
        <v>21217553.170000002</v>
      </c>
      <c r="E117" s="27">
        <f t="shared" si="42"/>
        <v>14650426</v>
      </c>
      <c r="F117" s="27">
        <f t="shared" si="42"/>
        <v>15691940</v>
      </c>
    </row>
    <row r="118" spans="1:6" ht="24.75" customHeight="1" x14ac:dyDescent="0.2">
      <c r="A118" s="25" t="s">
        <v>23</v>
      </c>
      <c r="B118" s="26" t="s">
        <v>72</v>
      </c>
      <c r="C118" s="26" t="s">
        <v>24</v>
      </c>
      <c r="D118" s="28">
        <v>21217553.170000002</v>
      </c>
      <c r="E118" s="28">
        <v>14650426</v>
      </c>
      <c r="F118" s="28">
        <v>15691940</v>
      </c>
    </row>
    <row r="119" spans="1:6" s="46" customFormat="1" ht="63.75" customHeight="1" x14ac:dyDescent="0.2">
      <c r="A119" s="25" t="s">
        <v>330</v>
      </c>
      <c r="B119" s="26" t="s">
        <v>73</v>
      </c>
      <c r="C119" s="26" t="s">
        <v>4</v>
      </c>
      <c r="D119" s="27">
        <f>D120+D122</f>
        <v>6239585.6200000001</v>
      </c>
      <c r="E119" s="27">
        <f>E120+E122</f>
        <v>16722203</v>
      </c>
      <c r="F119" s="27">
        <f>F120+F122</f>
        <v>17955427</v>
      </c>
    </row>
    <row r="120" spans="1:6" ht="105.75" customHeight="1" x14ac:dyDescent="0.2">
      <c r="A120" s="25" t="s">
        <v>17</v>
      </c>
      <c r="B120" s="26" t="s">
        <v>73</v>
      </c>
      <c r="C120" s="26" t="s">
        <v>18</v>
      </c>
      <c r="D120" s="27">
        <f>D121</f>
        <v>4812240.84</v>
      </c>
      <c r="E120" s="27">
        <f>E121</f>
        <v>14751520</v>
      </c>
      <c r="F120" s="27">
        <f>F121</f>
        <v>15984744</v>
      </c>
    </row>
    <row r="121" spans="1:6" ht="42" customHeight="1" x14ac:dyDescent="0.2">
      <c r="A121" s="25" t="s">
        <v>74</v>
      </c>
      <c r="B121" s="26" t="s">
        <v>73</v>
      </c>
      <c r="C121" s="26" t="s">
        <v>75</v>
      </c>
      <c r="D121" s="28">
        <v>4812240.84</v>
      </c>
      <c r="E121" s="28">
        <v>14751520</v>
      </c>
      <c r="F121" s="28">
        <v>15984744</v>
      </c>
    </row>
    <row r="122" spans="1:6" ht="46.5" customHeight="1" x14ac:dyDescent="0.2">
      <c r="A122" s="25" t="s">
        <v>6</v>
      </c>
      <c r="B122" s="26" t="s">
        <v>73</v>
      </c>
      <c r="C122" s="26" t="s">
        <v>7</v>
      </c>
      <c r="D122" s="27">
        <f>D123</f>
        <v>1427344.78</v>
      </c>
      <c r="E122" s="27">
        <f>E123</f>
        <v>1970683</v>
      </c>
      <c r="F122" s="27">
        <f>F123</f>
        <v>1970683</v>
      </c>
    </row>
    <row r="123" spans="1:6" ht="57.75" customHeight="1" x14ac:dyDescent="0.2">
      <c r="A123" s="25" t="s">
        <v>8</v>
      </c>
      <c r="B123" s="26" t="s">
        <v>73</v>
      </c>
      <c r="C123" s="26" t="s">
        <v>9</v>
      </c>
      <c r="D123" s="28">
        <v>1427344.78</v>
      </c>
      <c r="E123" s="28">
        <v>1970683</v>
      </c>
      <c r="F123" s="28">
        <v>1970683</v>
      </c>
    </row>
    <row r="124" spans="1:6" s="46" customFormat="1" ht="57" customHeight="1" x14ac:dyDescent="0.2">
      <c r="A124" s="25" t="s">
        <v>331</v>
      </c>
      <c r="B124" s="26" t="s">
        <v>76</v>
      </c>
      <c r="C124" s="26" t="s">
        <v>4</v>
      </c>
      <c r="D124" s="27">
        <f>D125+D127</f>
        <v>3438596.1100000003</v>
      </c>
      <c r="E124" s="27">
        <f t="shared" ref="E124:F124" si="43">E125+E127</f>
        <v>6886159</v>
      </c>
      <c r="F124" s="27">
        <f t="shared" si="43"/>
        <v>7294753</v>
      </c>
    </row>
    <row r="125" spans="1:6" ht="102.75" customHeight="1" x14ac:dyDescent="0.2">
      <c r="A125" s="25" t="s">
        <v>17</v>
      </c>
      <c r="B125" s="26" t="s">
        <v>76</v>
      </c>
      <c r="C125" s="26" t="s">
        <v>18</v>
      </c>
      <c r="D125" s="27">
        <f>D126</f>
        <v>1873976.35</v>
      </c>
      <c r="E125" s="27">
        <f>E126</f>
        <v>4806970</v>
      </c>
      <c r="F125" s="27">
        <f>F126</f>
        <v>5215564</v>
      </c>
    </row>
    <row r="126" spans="1:6" ht="43.5" customHeight="1" x14ac:dyDescent="0.2">
      <c r="A126" s="25" t="s">
        <v>74</v>
      </c>
      <c r="B126" s="26" t="s">
        <v>76</v>
      </c>
      <c r="C126" s="26" t="s">
        <v>75</v>
      </c>
      <c r="D126" s="28">
        <v>1873976.35</v>
      </c>
      <c r="E126" s="28">
        <v>4806970</v>
      </c>
      <c r="F126" s="28">
        <v>5215564</v>
      </c>
    </row>
    <row r="127" spans="1:6" ht="45" customHeight="1" x14ac:dyDescent="0.2">
      <c r="A127" s="25" t="s">
        <v>6</v>
      </c>
      <c r="B127" s="26" t="s">
        <v>76</v>
      </c>
      <c r="C127" s="26" t="s">
        <v>7</v>
      </c>
      <c r="D127" s="27">
        <f>D128</f>
        <v>1564619.76</v>
      </c>
      <c r="E127" s="27">
        <f>E128</f>
        <v>2079189</v>
      </c>
      <c r="F127" s="27">
        <f>F128</f>
        <v>2079189</v>
      </c>
    </row>
    <row r="128" spans="1:6" ht="52.5" customHeight="1" x14ac:dyDescent="0.2">
      <c r="A128" s="25" t="s">
        <v>8</v>
      </c>
      <c r="B128" s="26" t="s">
        <v>76</v>
      </c>
      <c r="C128" s="26" t="s">
        <v>9</v>
      </c>
      <c r="D128" s="28">
        <v>1564619.76</v>
      </c>
      <c r="E128" s="28">
        <v>2079189</v>
      </c>
      <c r="F128" s="28">
        <v>2079189</v>
      </c>
    </row>
    <row r="129" spans="1:6" ht="28.5" customHeight="1" x14ac:dyDescent="0.2">
      <c r="A129" s="25" t="s">
        <v>79</v>
      </c>
      <c r="B129" s="26" t="s">
        <v>80</v>
      </c>
      <c r="C129" s="26" t="s">
        <v>4</v>
      </c>
      <c r="D129" s="27">
        <f>D130+D132</f>
        <v>12014759.199999999</v>
      </c>
      <c r="E129" s="27">
        <f t="shared" ref="E129:F129" si="44">E130</f>
        <v>0</v>
      </c>
      <c r="F129" s="27">
        <f t="shared" si="44"/>
        <v>0</v>
      </c>
    </row>
    <row r="130" spans="1:6" ht="46.5" customHeight="1" x14ac:dyDescent="0.2">
      <c r="A130" s="25" t="s">
        <v>6</v>
      </c>
      <c r="B130" s="26" t="s">
        <v>80</v>
      </c>
      <c r="C130" s="26" t="s">
        <v>7</v>
      </c>
      <c r="D130" s="27">
        <f t="shared" ref="D130:F130" si="45">D131</f>
        <v>623678.66</v>
      </c>
      <c r="E130" s="27">
        <f t="shared" si="45"/>
        <v>0</v>
      </c>
      <c r="F130" s="27">
        <f t="shared" si="45"/>
        <v>0</v>
      </c>
    </row>
    <row r="131" spans="1:6" ht="57" customHeight="1" x14ac:dyDescent="0.2">
      <c r="A131" s="25" t="s">
        <v>8</v>
      </c>
      <c r="B131" s="26" t="s">
        <v>80</v>
      </c>
      <c r="C131" s="26" t="s">
        <v>9</v>
      </c>
      <c r="D131" s="28">
        <v>623678.66</v>
      </c>
      <c r="E131" s="31">
        <v>0</v>
      </c>
      <c r="F131" s="28">
        <v>0</v>
      </c>
    </row>
    <row r="132" spans="1:6" ht="60" customHeight="1" x14ac:dyDescent="0.2">
      <c r="A132" s="25" t="s">
        <v>21</v>
      </c>
      <c r="B132" s="26" t="s">
        <v>80</v>
      </c>
      <c r="C132" s="26" t="s">
        <v>22</v>
      </c>
      <c r="D132" s="47">
        <f>D133</f>
        <v>11391080.539999999</v>
      </c>
      <c r="E132" s="47">
        <f t="shared" ref="E132:F132" si="46">E133</f>
        <v>0</v>
      </c>
      <c r="F132" s="47">
        <f t="shared" si="46"/>
        <v>0</v>
      </c>
    </row>
    <row r="133" spans="1:6" ht="27.75" customHeight="1" x14ac:dyDescent="0.2">
      <c r="A133" s="25" t="s">
        <v>23</v>
      </c>
      <c r="B133" s="26" t="s">
        <v>80</v>
      </c>
      <c r="C133" s="26" t="s">
        <v>24</v>
      </c>
      <c r="D133" s="28">
        <v>11391080.539999999</v>
      </c>
      <c r="E133" s="31">
        <v>0</v>
      </c>
      <c r="F133" s="28">
        <v>0</v>
      </c>
    </row>
    <row r="134" spans="1:6" ht="75" customHeight="1" x14ac:dyDescent="0.2">
      <c r="A134" s="25" t="s">
        <v>81</v>
      </c>
      <c r="B134" s="38" t="s">
        <v>82</v>
      </c>
      <c r="C134" s="38" t="s">
        <v>4</v>
      </c>
      <c r="D134" s="35">
        <f>D135+D140</f>
        <v>4317632.21</v>
      </c>
      <c r="E134" s="35">
        <f t="shared" ref="E134:F134" si="47">E135+E140</f>
        <v>0</v>
      </c>
      <c r="F134" s="35">
        <f t="shared" si="47"/>
        <v>0</v>
      </c>
    </row>
    <row r="135" spans="1:6" s="46" customFormat="1" ht="42" customHeight="1" x14ac:dyDescent="0.2">
      <c r="A135" s="25" t="s">
        <v>83</v>
      </c>
      <c r="B135" s="26" t="s">
        <v>84</v>
      </c>
      <c r="C135" s="26" t="s">
        <v>4</v>
      </c>
      <c r="D135" s="27">
        <f>D136+D138</f>
        <v>4267032.21</v>
      </c>
      <c r="E135" s="27">
        <f>E136+E138</f>
        <v>0</v>
      </c>
      <c r="F135" s="27">
        <f>F136+F138</f>
        <v>0</v>
      </c>
    </row>
    <row r="136" spans="1:6" ht="42.75" customHeight="1" x14ac:dyDescent="0.2">
      <c r="A136" s="25" t="s">
        <v>6</v>
      </c>
      <c r="B136" s="26" t="s">
        <v>84</v>
      </c>
      <c r="C136" s="26" t="s">
        <v>7</v>
      </c>
      <c r="D136" s="27">
        <f>D137</f>
        <v>1260644.96</v>
      </c>
      <c r="E136" s="27">
        <f>E137</f>
        <v>0</v>
      </c>
      <c r="F136" s="27">
        <f>F137</f>
        <v>0</v>
      </c>
    </row>
    <row r="137" spans="1:6" ht="58.5" customHeight="1" x14ac:dyDescent="0.2">
      <c r="A137" s="25" t="s">
        <v>8</v>
      </c>
      <c r="B137" s="26" t="s">
        <v>84</v>
      </c>
      <c r="C137" s="26" t="s">
        <v>9</v>
      </c>
      <c r="D137" s="28">
        <v>1260644.96</v>
      </c>
      <c r="E137" s="31">
        <v>0</v>
      </c>
      <c r="F137" s="28">
        <v>0</v>
      </c>
    </row>
    <row r="138" spans="1:6" ht="54" customHeight="1" x14ac:dyDescent="0.2">
      <c r="A138" s="25" t="s">
        <v>21</v>
      </c>
      <c r="B138" s="26" t="s">
        <v>84</v>
      </c>
      <c r="C138" s="26" t="s">
        <v>22</v>
      </c>
      <c r="D138" s="27">
        <f>D139</f>
        <v>3006387.25</v>
      </c>
      <c r="E138" s="27">
        <f>E139</f>
        <v>0</v>
      </c>
      <c r="F138" s="27">
        <f>F139</f>
        <v>0</v>
      </c>
    </row>
    <row r="139" spans="1:6" ht="34.5" customHeight="1" x14ac:dyDescent="0.2">
      <c r="A139" s="25" t="s">
        <v>23</v>
      </c>
      <c r="B139" s="26" t="s">
        <v>84</v>
      </c>
      <c r="C139" s="26" t="s">
        <v>24</v>
      </c>
      <c r="D139" s="28">
        <v>3006387.25</v>
      </c>
      <c r="E139" s="28">
        <v>0</v>
      </c>
      <c r="F139" s="28">
        <v>0</v>
      </c>
    </row>
    <row r="140" spans="1:6" s="46" customFormat="1" ht="53.25" customHeight="1" x14ac:dyDescent="0.2">
      <c r="A140" s="25" t="s">
        <v>435</v>
      </c>
      <c r="B140" s="26" t="s">
        <v>469</v>
      </c>
      <c r="C140" s="26" t="s">
        <v>4</v>
      </c>
      <c r="D140" s="27">
        <f>D141</f>
        <v>50600</v>
      </c>
      <c r="E140" s="27">
        <f>E141+E143</f>
        <v>0</v>
      </c>
      <c r="F140" s="27">
        <f>F141+F143</f>
        <v>0</v>
      </c>
    </row>
    <row r="141" spans="1:6" ht="42.75" customHeight="1" x14ac:dyDescent="0.2">
      <c r="A141" s="25" t="s">
        <v>6</v>
      </c>
      <c r="B141" s="26" t="s">
        <v>469</v>
      </c>
      <c r="C141" s="26" t="s">
        <v>7</v>
      </c>
      <c r="D141" s="27">
        <f>D142</f>
        <v>50600</v>
      </c>
      <c r="E141" s="27">
        <f>E142</f>
        <v>0</v>
      </c>
      <c r="F141" s="27">
        <f>F142</f>
        <v>0</v>
      </c>
    </row>
    <row r="142" spans="1:6" ht="58.5" customHeight="1" x14ac:dyDescent="0.2">
      <c r="A142" s="25" t="s">
        <v>8</v>
      </c>
      <c r="B142" s="26" t="s">
        <v>469</v>
      </c>
      <c r="C142" s="26" t="s">
        <v>9</v>
      </c>
      <c r="D142" s="28">
        <v>50600</v>
      </c>
      <c r="E142" s="31">
        <v>0</v>
      </c>
      <c r="F142" s="28">
        <v>0</v>
      </c>
    </row>
    <row r="143" spans="1:6" ht="57" customHeight="1" outlineLevel="5" x14ac:dyDescent="0.2">
      <c r="A143" s="25" t="s">
        <v>85</v>
      </c>
      <c r="B143" s="38" t="s">
        <v>86</v>
      </c>
      <c r="C143" s="34" t="s">
        <v>4</v>
      </c>
      <c r="D143" s="39">
        <f>D147+D144</f>
        <v>6669262.6500000004</v>
      </c>
      <c r="E143" s="39">
        <f t="shared" ref="E143:F143" si="48">E147</f>
        <v>0</v>
      </c>
      <c r="F143" s="39">
        <f t="shared" si="48"/>
        <v>0</v>
      </c>
    </row>
    <row r="144" spans="1:6" ht="56.25" customHeight="1" outlineLevel="5" x14ac:dyDescent="0.2">
      <c r="A144" s="48" t="s">
        <v>421</v>
      </c>
      <c r="B144" s="26" t="s">
        <v>472</v>
      </c>
      <c r="C144" s="36" t="s">
        <v>4</v>
      </c>
      <c r="D144" s="40">
        <f>D145</f>
        <v>290000</v>
      </c>
      <c r="E144" s="40">
        <f>E145</f>
        <v>0</v>
      </c>
      <c r="F144" s="40">
        <f>F145</f>
        <v>0</v>
      </c>
    </row>
    <row r="145" spans="1:6" ht="60.75" customHeight="1" outlineLevel="5" x14ac:dyDescent="0.2">
      <c r="A145" s="49" t="s">
        <v>21</v>
      </c>
      <c r="B145" s="26" t="s">
        <v>472</v>
      </c>
      <c r="C145" s="36" t="s">
        <v>22</v>
      </c>
      <c r="D145" s="40">
        <f>D146</f>
        <v>290000</v>
      </c>
      <c r="E145" s="40">
        <f t="shared" ref="E145:F145" si="49">E146</f>
        <v>0</v>
      </c>
      <c r="F145" s="40">
        <f t="shared" si="49"/>
        <v>0</v>
      </c>
    </row>
    <row r="146" spans="1:6" ht="31.5" customHeight="1" outlineLevel="5" x14ac:dyDescent="0.2">
      <c r="A146" s="49" t="s">
        <v>23</v>
      </c>
      <c r="B146" s="26" t="s">
        <v>472</v>
      </c>
      <c r="C146" s="36" t="s">
        <v>24</v>
      </c>
      <c r="D146" s="50">
        <v>290000</v>
      </c>
      <c r="E146" s="50">
        <v>0</v>
      </c>
      <c r="F146" s="50">
        <v>0</v>
      </c>
    </row>
    <row r="147" spans="1:6" s="46" customFormat="1" ht="63" customHeight="1" x14ac:dyDescent="0.2">
      <c r="A147" s="25" t="s">
        <v>332</v>
      </c>
      <c r="B147" s="26" t="s">
        <v>333</v>
      </c>
      <c r="C147" s="26" t="s">
        <v>4</v>
      </c>
      <c r="D147" s="27">
        <f>D148+D150</f>
        <v>6379262.6500000004</v>
      </c>
      <c r="E147" s="27">
        <f t="shared" ref="E147:F147" si="50">E148+E150</f>
        <v>0</v>
      </c>
      <c r="F147" s="27">
        <f t="shared" si="50"/>
        <v>0</v>
      </c>
    </row>
    <row r="148" spans="1:6" ht="43.5" customHeight="1" x14ac:dyDescent="0.2">
      <c r="A148" s="25" t="s">
        <v>6</v>
      </c>
      <c r="B148" s="26" t="s">
        <v>333</v>
      </c>
      <c r="C148" s="26" t="s">
        <v>7</v>
      </c>
      <c r="D148" s="27">
        <f>D149</f>
        <v>2837373.2</v>
      </c>
      <c r="E148" s="27">
        <f>E149</f>
        <v>0</v>
      </c>
      <c r="F148" s="27">
        <f>F149</f>
        <v>0</v>
      </c>
    </row>
    <row r="149" spans="1:6" ht="55.5" customHeight="1" x14ac:dyDescent="0.2">
      <c r="A149" s="25" t="s">
        <v>8</v>
      </c>
      <c r="B149" s="26" t="s">
        <v>333</v>
      </c>
      <c r="C149" s="26" t="s">
        <v>9</v>
      </c>
      <c r="D149" s="28">
        <v>2837373.2</v>
      </c>
      <c r="E149" s="28">
        <v>0</v>
      </c>
      <c r="F149" s="28">
        <v>0</v>
      </c>
    </row>
    <row r="150" spans="1:6" ht="58.5" customHeight="1" outlineLevel="5" x14ac:dyDescent="0.2">
      <c r="A150" s="30" t="s">
        <v>21</v>
      </c>
      <c r="B150" s="36" t="s">
        <v>333</v>
      </c>
      <c r="C150" s="36" t="s">
        <v>22</v>
      </c>
      <c r="D150" s="40">
        <f>D151</f>
        <v>3541889.45</v>
      </c>
      <c r="E150" s="40">
        <f>E151</f>
        <v>0</v>
      </c>
      <c r="F150" s="40">
        <f>F151</f>
        <v>0</v>
      </c>
    </row>
    <row r="151" spans="1:6" ht="34.5" customHeight="1" outlineLevel="5" x14ac:dyDescent="0.2">
      <c r="A151" s="30" t="s">
        <v>23</v>
      </c>
      <c r="B151" s="36" t="s">
        <v>333</v>
      </c>
      <c r="C151" s="36" t="s">
        <v>24</v>
      </c>
      <c r="D151" s="50">
        <v>3541889.45</v>
      </c>
      <c r="E151" s="31">
        <v>0</v>
      </c>
      <c r="F151" s="50">
        <v>0</v>
      </c>
    </row>
    <row r="152" spans="1:6" ht="41.25" customHeight="1" outlineLevel="5" x14ac:dyDescent="0.2">
      <c r="A152" s="42" t="s">
        <v>383</v>
      </c>
      <c r="B152" s="34" t="s">
        <v>382</v>
      </c>
      <c r="C152" s="34" t="s">
        <v>4</v>
      </c>
      <c r="D152" s="39">
        <f>D153</f>
        <v>608750</v>
      </c>
      <c r="E152" s="39">
        <f t="shared" ref="E152:F152" si="51">E153</f>
        <v>0</v>
      </c>
      <c r="F152" s="39">
        <f t="shared" si="51"/>
        <v>0</v>
      </c>
    </row>
    <row r="153" spans="1:6" ht="41.25" customHeight="1" outlineLevel="5" x14ac:dyDescent="0.2">
      <c r="A153" s="25" t="s">
        <v>381</v>
      </c>
      <c r="B153" s="32" t="s">
        <v>380</v>
      </c>
      <c r="C153" s="32" t="s">
        <v>4</v>
      </c>
      <c r="D153" s="40">
        <f>D154+D156</f>
        <v>608750</v>
      </c>
      <c r="E153" s="40">
        <f t="shared" ref="E153:F153" si="52">E154+E156</f>
        <v>0</v>
      </c>
      <c r="F153" s="40">
        <f t="shared" si="52"/>
        <v>0</v>
      </c>
    </row>
    <row r="154" spans="1:6" ht="44.25" customHeight="1" outlineLevel="5" x14ac:dyDescent="0.2">
      <c r="A154" s="25" t="s">
        <v>6</v>
      </c>
      <c r="B154" s="32" t="s">
        <v>380</v>
      </c>
      <c r="C154" s="32" t="s">
        <v>7</v>
      </c>
      <c r="D154" s="40">
        <f>D155</f>
        <v>8750</v>
      </c>
      <c r="E154" s="40">
        <f t="shared" ref="E154:F154" si="53">E155</f>
        <v>0</v>
      </c>
      <c r="F154" s="40">
        <f t="shared" si="53"/>
        <v>0</v>
      </c>
    </row>
    <row r="155" spans="1:6" ht="55.5" customHeight="1" outlineLevel="5" x14ac:dyDescent="0.2">
      <c r="A155" s="25" t="s">
        <v>8</v>
      </c>
      <c r="B155" s="32" t="s">
        <v>380</v>
      </c>
      <c r="C155" s="32" t="s">
        <v>9</v>
      </c>
      <c r="D155" s="50">
        <v>8750</v>
      </c>
      <c r="E155" s="31">
        <v>0</v>
      </c>
      <c r="F155" s="50">
        <v>0</v>
      </c>
    </row>
    <row r="156" spans="1:6" ht="56.25" customHeight="1" outlineLevel="5" x14ac:dyDescent="0.2">
      <c r="A156" s="25" t="s">
        <v>21</v>
      </c>
      <c r="B156" s="32" t="s">
        <v>380</v>
      </c>
      <c r="C156" s="32" t="s">
        <v>22</v>
      </c>
      <c r="D156" s="40">
        <f>D157</f>
        <v>600000</v>
      </c>
      <c r="E156" s="40">
        <f t="shared" ref="E156:F156" si="54">E157</f>
        <v>0</v>
      </c>
      <c r="F156" s="40">
        <f t="shared" si="54"/>
        <v>0</v>
      </c>
    </row>
    <row r="157" spans="1:6" ht="28.5" customHeight="1" outlineLevel="5" x14ac:dyDescent="0.2">
      <c r="A157" s="25" t="s">
        <v>23</v>
      </c>
      <c r="B157" s="32" t="s">
        <v>380</v>
      </c>
      <c r="C157" s="32" t="s">
        <v>24</v>
      </c>
      <c r="D157" s="50">
        <v>600000</v>
      </c>
      <c r="E157" s="31">
        <v>0</v>
      </c>
      <c r="F157" s="50">
        <v>0</v>
      </c>
    </row>
    <row r="158" spans="1:6" ht="61.5" customHeight="1" outlineLevel="5" x14ac:dyDescent="0.2">
      <c r="A158" s="25" t="s">
        <v>87</v>
      </c>
      <c r="B158" s="36" t="s">
        <v>88</v>
      </c>
      <c r="C158" s="26" t="s">
        <v>4</v>
      </c>
      <c r="D158" s="27">
        <f>D159+D163+D170</f>
        <v>24201145.34</v>
      </c>
      <c r="E158" s="27">
        <f>E159+E163+E170</f>
        <v>19091295</v>
      </c>
      <c r="F158" s="27">
        <f>F159+F163+F170</f>
        <v>20287495</v>
      </c>
    </row>
    <row r="159" spans="1:6" ht="57.75" customHeight="1" outlineLevel="5" x14ac:dyDescent="0.2">
      <c r="A159" s="51" t="s">
        <v>89</v>
      </c>
      <c r="B159" s="38" t="s">
        <v>90</v>
      </c>
      <c r="C159" s="38" t="s">
        <v>4</v>
      </c>
      <c r="D159" s="35">
        <f t="shared" ref="D159:F161" si="55">D160</f>
        <v>17668529.469999999</v>
      </c>
      <c r="E159" s="35">
        <f t="shared" si="55"/>
        <v>19091295</v>
      </c>
      <c r="F159" s="35">
        <f t="shared" si="55"/>
        <v>20287495</v>
      </c>
    </row>
    <row r="160" spans="1:6" ht="58.5" customHeight="1" outlineLevel="5" x14ac:dyDescent="0.2">
      <c r="A160" s="30" t="s">
        <v>91</v>
      </c>
      <c r="B160" s="36" t="s">
        <v>92</v>
      </c>
      <c r="C160" s="26" t="s">
        <v>4</v>
      </c>
      <c r="D160" s="27">
        <f t="shared" si="55"/>
        <v>17668529.469999999</v>
      </c>
      <c r="E160" s="27">
        <f t="shared" si="55"/>
        <v>19091295</v>
      </c>
      <c r="F160" s="27">
        <f t="shared" si="55"/>
        <v>20287495</v>
      </c>
    </row>
    <row r="161" spans="1:6" ht="56.25" customHeight="1" outlineLevel="5" x14ac:dyDescent="0.2">
      <c r="A161" s="25" t="s">
        <v>21</v>
      </c>
      <c r="B161" s="36" t="s">
        <v>92</v>
      </c>
      <c r="C161" s="26" t="s">
        <v>22</v>
      </c>
      <c r="D161" s="27">
        <f t="shared" si="55"/>
        <v>17668529.469999999</v>
      </c>
      <c r="E161" s="27">
        <f t="shared" si="55"/>
        <v>19091295</v>
      </c>
      <c r="F161" s="27">
        <f t="shared" si="55"/>
        <v>20287495</v>
      </c>
    </row>
    <row r="162" spans="1:6" ht="29.25" customHeight="1" outlineLevel="5" x14ac:dyDescent="0.2">
      <c r="A162" s="25" t="s">
        <v>23</v>
      </c>
      <c r="B162" s="36" t="s">
        <v>92</v>
      </c>
      <c r="C162" s="26" t="s">
        <v>24</v>
      </c>
      <c r="D162" s="28">
        <v>17668529.469999999</v>
      </c>
      <c r="E162" s="28">
        <v>19091295</v>
      </c>
      <c r="F162" s="28">
        <v>20287495</v>
      </c>
    </row>
    <row r="163" spans="1:6" ht="40.5" customHeight="1" outlineLevel="5" x14ac:dyDescent="0.2">
      <c r="A163" s="25" t="s">
        <v>93</v>
      </c>
      <c r="B163" s="38" t="s">
        <v>94</v>
      </c>
      <c r="C163" s="38" t="s">
        <v>4</v>
      </c>
      <c r="D163" s="35">
        <f>D167+D164</f>
        <v>166000</v>
      </c>
      <c r="E163" s="35">
        <f t="shared" ref="E163:F163" si="56">E167</f>
        <v>0</v>
      </c>
      <c r="F163" s="35">
        <f t="shared" si="56"/>
        <v>0</v>
      </c>
    </row>
    <row r="164" spans="1:6" ht="35.25" customHeight="1" outlineLevel="5" x14ac:dyDescent="0.2">
      <c r="A164" s="49" t="s">
        <v>474</v>
      </c>
      <c r="B164" s="52" t="s">
        <v>475</v>
      </c>
      <c r="C164" s="26" t="s">
        <v>4</v>
      </c>
      <c r="D164" s="47">
        <f>D165</f>
        <v>76000</v>
      </c>
      <c r="E164" s="47">
        <f t="shared" ref="E164:F164" si="57">E165</f>
        <v>0</v>
      </c>
      <c r="F164" s="47">
        <f t="shared" si="57"/>
        <v>0</v>
      </c>
    </row>
    <row r="165" spans="1:6" ht="54.75" customHeight="1" outlineLevel="5" x14ac:dyDescent="0.2">
      <c r="A165" s="25" t="s">
        <v>21</v>
      </c>
      <c r="B165" s="52" t="s">
        <v>475</v>
      </c>
      <c r="C165" s="26" t="s">
        <v>22</v>
      </c>
      <c r="D165" s="47">
        <f>D166</f>
        <v>76000</v>
      </c>
      <c r="E165" s="47">
        <f>E166</f>
        <v>0</v>
      </c>
      <c r="F165" s="47">
        <f>F166</f>
        <v>0</v>
      </c>
    </row>
    <row r="166" spans="1:6" ht="30.75" customHeight="1" outlineLevel="5" x14ac:dyDescent="0.2">
      <c r="A166" s="25" t="s">
        <v>23</v>
      </c>
      <c r="B166" s="52" t="s">
        <v>475</v>
      </c>
      <c r="C166" s="26" t="s">
        <v>24</v>
      </c>
      <c r="D166" s="28">
        <v>76000</v>
      </c>
      <c r="E166" s="31">
        <v>0</v>
      </c>
      <c r="F166" s="28">
        <v>0</v>
      </c>
    </row>
    <row r="167" spans="1:6" ht="46.5" customHeight="1" outlineLevel="5" x14ac:dyDescent="0.2">
      <c r="A167" s="25" t="s">
        <v>95</v>
      </c>
      <c r="B167" s="36" t="s">
        <v>96</v>
      </c>
      <c r="C167" s="26" t="s">
        <v>4</v>
      </c>
      <c r="D167" s="27">
        <f t="shared" ref="D167:F168" si="58">D168</f>
        <v>90000</v>
      </c>
      <c r="E167" s="27">
        <f t="shared" si="58"/>
        <v>0</v>
      </c>
      <c r="F167" s="27">
        <f t="shared" si="58"/>
        <v>0</v>
      </c>
    </row>
    <row r="168" spans="1:6" ht="54" customHeight="1" outlineLevel="5" x14ac:dyDescent="0.2">
      <c r="A168" s="25" t="s">
        <v>21</v>
      </c>
      <c r="B168" s="36" t="s">
        <v>96</v>
      </c>
      <c r="C168" s="26" t="s">
        <v>22</v>
      </c>
      <c r="D168" s="27">
        <f t="shared" si="58"/>
        <v>90000</v>
      </c>
      <c r="E168" s="27">
        <f t="shared" si="58"/>
        <v>0</v>
      </c>
      <c r="F168" s="27">
        <f t="shared" si="58"/>
        <v>0</v>
      </c>
    </row>
    <row r="169" spans="1:6" ht="28.5" customHeight="1" outlineLevel="5" x14ac:dyDescent="0.2">
      <c r="A169" s="25" t="s">
        <v>23</v>
      </c>
      <c r="B169" s="36" t="s">
        <v>96</v>
      </c>
      <c r="C169" s="26" t="s">
        <v>24</v>
      </c>
      <c r="D169" s="28">
        <v>90000</v>
      </c>
      <c r="E169" s="31">
        <v>0</v>
      </c>
      <c r="F169" s="28">
        <v>0</v>
      </c>
    </row>
    <row r="170" spans="1:6" ht="69.75" customHeight="1" outlineLevel="5" x14ac:dyDescent="0.2">
      <c r="A170" s="44" t="s">
        <v>385</v>
      </c>
      <c r="B170" s="53" t="s">
        <v>459</v>
      </c>
      <c r="C170" s="54" t="s">
        <v>4</v>
      </c>
      <c r="D170" s="35">
        <f>D171</f>
        <v>6366615.8700000001</v>
      </c>
      <c r="E170" s="35">
        <f t="shared" ref="E170:F172" si="59">E171</f>
        <v>0</v>
      </c>
      <c r="F170" s="35">
        <f t="shared" si="59"/>
        <v>0</v>
      </c>
    </row>
    <row r="171" spans="1:6" ht="72.75" customHeight="1" outlineLevel="5" x14ac:dyDescent="0.2">
      <c r="A171" s="25" t="s">
        <v>386</v>
      </c>
      <c r="B171" s="52" t="s">
        <v>384</v>
      </c>
      <c r="C171" s="32" t="s">
        <v>4</v>
      </c>
      <c r="D171" s="27">
        <f>D172</f>
        <v>6366615.8700000001</v>
      </c>
      <c r="E171" s="27">
        <f t="shared" si="59"/>
        <v>0</v>
      </c>
      <c r="F171" s="27">
        <f t="shared" si="59"/>
        <v>0</v>
      </c>
    </row>
    <row r="172" spans="1:6" ht="56.25" customHeight="1" outlineLevel="5" x14ac:dyDescent="0.2">
      <c r="A172" s="25" t="s">
        <v>21</v>
      </c>
      <c r="B172" s="52" t="s">
        <v>384</v>
      </c>
      <c r="C172" s="32" t="s">
        <v>22</v>
      </c>
      <c r="D172" s="27">
        <f>D173</f>
        <v>6366615.8700000001</v>
      </c>
      <c r="E172" s="27">
        <f t="shared" si="59"/>
        <v>0</v>
      </c>
      <c r="F172" s="27">
        <f t="shared" si="59"/>
        <v>0</v>
      </c>
    </row>
    <row r="173" spans="1:6" ht="35.25" customHeight="1" outlineLevel="5" x14ac:dyDescent="0.2">
      <c r="A173" s="25" t="s">
        <v>23</v>
      </c>
      <c r="B173" s="52" t="s">
        <v>384</v>
      </c>
      <c r="C173" s="32" t="s">
        <v>24</v>
      </c>
      <c r="D173" s="28">
        <v>6366615.8700000001</v>
      </c>
      <c r="E173" s="31">
        <v>0</v>
      </c>
      <c r="F173" s="28">
        <v>0</v>
      </c>
    </row>
    <row r="174" spans="1:6" ht="42.75" customHeight="1" x14ac:dyDescent="0.2">
      <c r="A174" s="25" t="s">
        <v>97</v>
      </c>
      <c r="B174" s="26" t="s">
        <v>98</v>
      </c>
      <c r="C174" s="26" t="s">
        <v>4</v>
      </c>
      <c r="D174" s="27">
        <f>D175+D179+D189+D193</f>
        <v>16507910.799999999</v>
      </c>
      <c r="E174" s="27">
        <f t="shared" ref="E174:F174" si="60">E175+E179</f>
        <v>15972534</v>
      </c>
      <c r="F174" s="27">
        <f t="shared" si="60"/>
        <v>17208616</v>
      </c>
    </row>
    <row r="175" spans="1:6" ht="42" customHeight="1" x14ac:dyDescent="0.2">
      <c r="A175" s="51" t="s">
        <v>99</v>
      </c>
      <c r="B175" s="38" t="s">
        <v>100</v>
      </c>
      <c r="C175" s="38" t="s">
        <v>4</v>
      </c>
      <c r="D175" s="35">
        <f>D176</f>
        <v>15696325.77</v>
      </c>
      <c r="E175" s="35">
        <f t="shared" ref="D175:F177" si="61">E176</f>
        <v>15799333</v>
      </c>
      <c r="F175" s="35">
        <f t="shared" si="61"/>
        <v>17035415</v>
      </c>
    </row>
    <row r="176" spans="1:6" ht="48.75" customHeight="1" x14ac:dyDescent="0.2">
      <c r="A176" s="25" t="s">
        <v>362</v>
      </c>
      <c r="B176" s="26" t="s">
        <v>101</v>
      </c>
      <c r="C176" s="26" t="s">
        <v>4</v>
      </c>
      <c r="D176" s="27">
        <f t="shared" si="61"/>
        <v>15696325.77</v>
      </c>
      <c r="E176" s="27">
        <f t="shared" si="61"/>
        <v>15799333</v>
      </c>
      <c r="F176" s="27">
        <f t="shared" si="61"/>
        <v>17035415</v>
      </c>
    </row>
    <row r="177" spans="1:6" ht="60" customHeight="1" x14ac:dyDescent="0.2">
      <c r="A177" s="25" t="s">
        <v>21</v>
      </c>
      <c r="B177" s="26" t="s">
        <v>101</v>
      </c>
      <c r="C177" s="26" t="s">
        <v>22</v>
      </c>
      <c r="D177" s="27">
        <f t="shared" si="61"/>
        <v>15696325.77</v>
      </c>
      <c r="E177" s="27">
        <f t="shared" si="61"/>
        <v>15799333</v>
      </c>
      <c r="F177" s="27">
        <f t="shared" si="61"/>
        <v>17035415</v>
      </c>
    </row>
    <row r="178" spans="1:6" ht="30.75" customHeight="1" x14ac:dyDescent="0.2">
      <c r="A178" s="25" t="s">
        <v>23</v>
      </c>
      <c r="B178" s="26" t="s">
        <v>101</v>
      </c>
      <c r="C178" s="26" t="s">
        <v>24</v>
      </c>
      <c r="D178" s="28">
        <v>15696325.77</v>
      </c>
      <c r="E178" s="28">
        <v>15799333</v>
      </c>
      <c r="F178" s="28">
        <v>17035415</v>
      </c>
    </row>
    <row r="179" spans="1:6" ht="39" customHeight="1" x14ac:dyDescent="0.2">
      <c r="A179" s="44" t="s">
        <v>334</v>
      </c>
      <c r="B179" s="38" t="s">
        <v>102</v>
      </c>
      <c r="C179" s="38" t="s">
        <v>4</v>
      </c>
      <c r="D179" s="35">
        <f>D180+D183+D186</f>
        <v>665401.03</v>
      </c>
      <c r="E179" s="35">
        <f t="shared" ref="E179:F179" si="62">E180+E183+E186</f>
        <v>173201</v>
      </c>
      <c r="F179" s="35">
        <f t="shared" si="62"/>
        <v>173201</v>
      </c>
    </row>
    <row r="180" spans="1:6" ht="41.25" customHeight="1" x14ac:dyDescent="0.2">
      <c r="A180" s="25" t="s">
        <v>103</v>
      </c>
      <c r="B180" s="26" t="s">
        <v>104</v>
      </c>
      <c r="C180" s="26" t="s">
        <v>4</v>
      </c>
      <c r="D180" s="27">
        <f>D181</f>
        <v>32000</v>
      </c>
      <c r="E180" s="27">
        <f t="shared" ref="E180:F180" si="63">E181</f>
        <v>0</v>
      </c>
      <c r="F180" s="27">
        <f t="shared" si="63"/>
        <v>0</v>
      </c>
    </row>
    <row r="181" spans="1:6" ht="56.25" customHeight="1" x14ac:dyDescent="0.2">
      <c r="A181" s="25" t="s">
        <v>21</v>
      </c>
      <c r="B181" s="26" t="s">
        <v>104</v>
      </c>
      <c r="C181" s="26" t="s">
        <v>22</v>
      </c>
      <c r="D181" s="27">
        <f>D182</f>
        <v>32000</v>
      </c>
      <c r="E181" s="27">
        <f>E182</f>
        <v>0</v>
      </c>
      <c r="F181" s="27">
        <f>F182</f>
        <v>0</v>
      </c>
    </row>
    <row r="182" spans="1:6" ht="33" customHeight="1" x14ac:dyDescent="0.2">
      <c r="A182" s="25" t="s">
        <v>23</v>
      </c>
      <c r="B182" s="26" t="s">
        <v>104</v>
      </c>
      <c r="C182" s="26" t="s">
        <v>24</v>
      </c>
      <c r="D182" s="28">
        <v>32000</v>
      </c>
      <c r="E182" s="31">
        <v>0</v>
      </c>
      <c r="F182" s="28">
        <v>0</v>
      </c>
    </row>
    <row r="183" spans="1:6" ht="41.25" customHeight="1" x14ac:dyDescent="0.2">
      <c r="A183" s="25" t="s">
        <v>335</v>
      </c>
      <c r="B183" s="26" t="s">
        <v>105</v>
      </c>
      <c r="C183" s="26" t="s">
        <v>4</v>
      </c>
      <c r="D183" s="27">
        <f>D184</f>
        <v>460200</v>
      </c>
      <c r="E183" s="27">
        <f t="shared" ref="E183:F183" si="64">E184</f>
        <v>0</v>
      </c>
      <c r="F183" s="27">
        <f t="shared" si="64"/>
        <v>0</v>
      </c>
    </row>
    <row r="184" spans="1:6" ht="61.5" customHeight="1" x14ac:dyDescent="0.2">
      <c r="A184" s="25" t="s">
        <v>21</v>
      </c>
      <c r="B184" s="26" t="s">
        <v>105</v>
      </c>
      <c r="C184" s="26" t="s">
        <v>22</v>
      </c>
      <c r="D184" s="27">
        <f>D185</f>
        <v>460200</v>
      </c>
      <c r="E184" s="27">
        <f>E185</f>
        <v>0</v>
      </c>
      <c r="F184" s="27">
        <f>F185</f>
        <v>0</v>
      </c>
    </row>
    <row r="185" spans="1:6" ht="30.75" customHeight="1" x14ac:dyDescent="0.2">
      <c r="A185" s="25" t="s">
        <v>23</v>
      </c>
      <c r="B185" s="26" t="s">
        <v>105</v>
      </c>
      <c r="C185" s="26" t="s">
        <v>24</v>
      </c>
      <c r="D185" s="28">
        <v>460200</v>
      </c>
      <c r="E185" s="31">
        <v>0</v>
      </c>
      <c r="F185" s="28">
        <v>0</v>
      </c>
    </row>
    <row r="186" spans="1:6" ht="59.25" customHeight="1" x14ac:dyDescent="0.2">
      <c r="A186" s="25" t="s">
        <v>336</v>
      </c>
      <c r="B186" s="26" t="s">
        <v>106</v>
      </c>
      <c r="C186" s="26" t="s">
        <v>4</v>
      </c>
      <c r="D186" s="27">
        <f t="shared" ref="D186:F187" si="65">D187</f>
        <v>173201.03</v>
      </c>
      <c r="E186" s="27">
        <f t="shared" si="65"/>
        <v>173201</v>
      </c>
      <c r="F186" s="27">
        <f t="shared" si="65"/>
        <v>173201</v>
      </c>
    </row>
    <row r="187" spans="1:6" ht="53.25" customHeight="1" x14ac:dyDescent="0.2">
      <c r="A187" s="25" t="s">
        <v>21</v>
      </c>
      <c r="B187" s="26" t="s">
        <v>106</v>
      </c>
      <c r="C187" s="26" t="s">
        <v>22</v>
      </c>
      <c r="D187" s="27">
        <f t="shared" si="65"/>
        <v>173201.03</v>
      </c>
      <c r="E187" s="27">
        <f t="shared" si="65"/>
        <v>173201</v>
      </c>
      <c r="F187" s="27">
        <f t="shared" si="65"/>
        <v>173201</v>
      </c>
    </row>
    <row r="188" spans="1:6" ht="33.75" customHeight="1" x14ac:dyDescent="0.2">
      <c r="A188" s="25" t="s">
        <v>23</v>
      </c>
      <c r="B188" s="26" t="s">
        <v>106</v>
      </c>
      <c r="C188" s="26" t="s">
        <v>24</v>
      </c>
      <c r="D188" s="28">
        <v>173201.03</v>
      </c>
      <c r="E188" s="31">
        <v>173201</v>
      </c>
      <c r="F188" s="28">
        <v>173201</v>
      </c>
    </row>
    <row r="189" spans="1:6" ht="55.5" customHeight="1" x14ac:dyDescent="0.2">
      <c r="A189" s="44" t="s">
        <v>476</v>
      </c>
      <c r="B189" s="38" t="s">
        <v>477</v>
      </c>
      <c r="C189" s="38" t="s">
        <v>4</v>
      </c>
      <c r="D189" s="55">
        <f>D190</f>
        <v>116734</v>
      </c>
      <c r="E189" s="55">
        <f t="shared" ref="E189:F189" si="66">E190</f>
        <v>0</v>
      </c>
      <c r="F189" s="55">
        <f t="shared" si="66"/>
        <v>0</v>
      </c>
    </row>
    <row r="190" spans="1:6" ht="56.25" customHeight="1" x14ac:dyDescent="0.2">
      <c r="A190" s="25" t="s">
        <v>421</v>
      </c>
      <c r="B190" s="26" t="s">
        <v>478</v>
      </c>
      <c r="C190" s="26" t="s">
        <v>4</v>
      </c>
      <c r="D190" s="47">
        <f>D191</f>
        <v>116734</v>
      </c>
      <c r="E190" s="47">
        <f t="shared" ref="E190:F190" si="67">E191</f>
        <v>0</v>
      </c>
      <c r="F190" s="47">
        <f t="shared" si="67"/>
        <v>0</v>
      </c>
    </row>
    <row r="191" spans="1:6" ht="54.75" customHeight="1" x14ac:dyDescent="0.2">
      <c r="A191" s="25" t="s">
        <v>21</v>
      </c>
      <c r="B191" s="26" t="s">
        <v>478</v>
      </c>
      <c r="C191" s="26" t="s">
        <v>22</v>
      </c>
      <c r="D191" s="47">
        <f>D192</f>
        <v>116734</v>
      </c>
      <c r="E191" s="47">
        <f t="shared" ref="E191:F191" si="68">E192</f>
        <v>0</v>
      </c>
      <c r="F191" s="47">
        <f t="shared" si="68"/>
        <v>0</v>
      </c>
    </row>
    <row r="192" spans="1:6" ht="33.75" customHeight="1" x14ac:dyDescent="0.2">
      <c r="A192" s="25" t="s">
        <v>23</v>
      </c>
      <c r="B192" s="26" t="s">
        <v>478</v>
      </c>
      <c r="C192" s="26" t="s">
        <v>24</v>
      </c>
      <c r="D192" s="28">
        <v>116734</v>
      </c>
      <c r="E192" s="31">
        <v>0</v>
      </c>
      <c r="F192" s="28">
        <v>0</v>
      </c>
    </row>
    <row r="193" spans="1:6" ht="51.75" customHeight="1" x14ac:dyDescent="0.2">
      <c r="A193" s="44" t="s">
        <v>479</v>
      </c>
      <c r="B193" s="38" t="s">
        <v>480</v>
      </c>
      <c r="C193" s="38" t="s">
        <v>4</v>
      </c>
      <c r="D193" s="55">
        <f>D194</f>
        <v>29450</v>
      </c>
      <c r="E193" s="55">
        <f t="shared" ref="E193:F193" si="69">E194</f>
        <v>0</v>
      </c>
      <c r="F193" s="55">
        <f t="shared" si="69"/>
        <v>0</v>
      </c>
    </row>
    <row r="194" spans="1:6" ht="41.25" customHeight="1" x14ac:dyDescent="0.2">
      <c r="A194" s="49" t="s">
        <v>381</v>
      </c>
      <c r="B194" s="26" t="s">
        <v>481</v>
      </c>
      <c r="C194" s="26" t="s">
        <v>4</v>
      </c>
      <c r="D194" s="47">
        <f>D195</f>
        <v>29450</v>
      </c>
      <c r="E194" s="47">
        <f t="shared" ref="E194:F194" si="70">E195</f>
        <v>0</v>
      </c>
      <c r="F194" s="47">
        <f t="shared" si="70"/>
        <v>0</v>
      </c>
    </row>
    <row r="195" spans="1:6" ht="60" customHeight="1" x14ac:dyDescent="0.2">
      <c r="A195" s="25" t="s">
        <v>21</v>
      </c>
      <c r="B195" s="26" t="s">
        <v>481</v>
      </c>
      <c r="C195" s="26" t="s">
        <v>22</v>
      </c>
      <c r="D195" s="47">
        <f>D196</f>
        <v>29450</v>
      </c>
      <c r="E195" s="47">
        <f t="shared" ref="E195:F195" si="71">E196</f>
        <v>0</v>
      </c>
      <c r="F195" s="47">
        <f t="shared" si="71"/>
        <v>0</v>
      </c>
    </row>
    <row r="196" spans="1:6" ht="30" customHeight="1" x14ac:dyDescent="0.2">
      <c r="A196" s="25" t="s">
        <v>23</v>
      </c>
      <c r="B196" s="26" t="s">
        <v>481</v>
      </c>
      <c r="C196" s="26" t="s">
        <v>24</v>
      </c>
      <c r="D196" s="28">
        <v>29450</v>
      </c>
      <c r="E196" s="31">
        <v>0</v>
      </c>
      <c r="F196" s="28">
        <v>0</v>
      </c>
    </row>
    <row r="197" spans="1:6" ht="33.75" customHeight="1" x14ac:dyDescent="0.2">
      <c r="A197" s="25" t="s">
        <v>391</v>
      </c>
      <c r="B197" s="52" t="s">
        <v>387</v>
      </c>
      <c r="C197" s="32" t="s">
        <v>4</v>
      </c>
      <c r="D197" s="27">
        <f>D198</f>
        <v>265000</v>
      </c>
      <c r="E197" s="27">
        <f t="shared" ref="E197:F203" si="72">E198</f>
        <v>0</v>
      </c>
      <c r="F197" s="27">
        <f t="shared" si="72"/>
        <v>0</v>
      </c>
    </row>
    <row r="198" spans="1:6" ht="84" customHeight="1" x14ac:dyDescent="0.2">
      <c r="A198" s="44" t="s">
        <v>392</v>
      </c>
      <c r="B198" s="53" t="s">
        <v>389</v>
      </c>
      <c r="C198" s="54" t="s">
        <v>4</v>
      </c>
      <c r="D198" s="35">
        <f>D199+D202</f>
        <v>265000</v>
      </c>
      <c r="E198" s="35">
        <f t="shared" ref="E198:F198" si="73">E199+E202</f>
        <v>0</v>
      </c>
      <c r="F198" s="35">
        <f t="shared" si="73"/>
        <v>0</v>
      </c>
    </row>
    <row r="199" spans="1:6" ht="33.75" customHeight="1" x14ac:dyDescent="0.2">
      <c r="A199" s="30" t="s">
        <v>390</v>
      </c>
      <c r="B199" s="52" t="s">
        <v>388</v>
      </c>
      <c r="C199" s="32" t="s">
        <v>4</v>
      </c>
      <c r="D199" s="27">
        <f>D200</f>
        <v>220000</v>
      </c>
      <c r="E199" s="27">
        <f t="shared" si="72"/>
        <v>0</v>
      </c>
      <c r="F199" s="27">
        <f t="shared" si="72"/>
        <v>0</v>
      </c>
    </row>
    <row r="200" spans="1:6" ht="54" customHeight="1" x14ac:dyDescent="0.2">
      <c r="A200" s="30" t="s">
        <v>21</v>
      </c>
      <c r="B200" s="52" t="s">
        <v>388</v>
      </c>
      <c r="C200" s="32" t="s">
        <v>22</v>
      </c>
      <c r="D200" s="27">
        <f>D201</f>
        <v>220000</v>
      </c>
      <c r="E200" s="27">
        <f t="shared" si="72"/>
        <v>0</v>
      </c>
      <c r="F200" s="27">
        <f t="shared" si="72"/>
        <v>0</v>
      </c>
    </row>
    <row r="201" spans="1:6" ht="33.75" customHeight="1" x14ac:dyDescent="0.2">
      <c r="A201" s="30" t="s">
        <v>23</v>
      </c>
      <c r="B201" s="52" t="s">
        <v>388</v>
      </c>
      <c r="C201" s="32" t="s">
        <v>24</v>
      </c>
      <c r="D201" s="28">
        <v>220000</v>
      </c>
      <c r="E201" s="31">
        <v>0</v>
      </c>
      <c r="F201" s="28">
        <v>0</v>
      </c>
    </row>
    <row r="202" spans="1:6" ht="38.25" customHeight="1" x14ac:dyDescent="0.2">
      <c r="A202" s="30" t="s">
        <v>471</v>
      </c>
      <c r="B202" s="52" t="s">
        <v>470</v>
      </c>
      <c r="C202" s="32" t="s">
        <v>4</v>
      </c>
      <c r="D202" s="27">
        <f>D203</f>
        <v>45000</v>
      </c>
      <c r="E202" s="27">
        <f t="shared" si="72"/>
        <v>0</v>
      </c>
      <c r="F202" s="27">
        <f t="shared" si="72"/>
        <v>0</v>
      </c>
    </row>
    <row r="203" spans="1:6" ht="55.5" customHeight="1" x14ac:dyDescent="0.2">
      <c r="A203" s="30" t="s">
        <v>21</v>
      </c>
      <c r="B203" s="52" t="s">
        <v>470</v>
      </c>
      <c r="C203" s="32" t="s">
        <v>22</v>
      </c>
      <c r="D203" s="27">
        <f>D204</f>
        <v>45000</v>
      </c>
      <c r="E203" s="27">
        <f t="shared" si="72"/>
        <v>0</v>
      </c>
      <c r="F203" s="27">
        <f t="shared" si="72"/>
        <v>0</v>
      </c>
    </row>
    <row r="204" spans="1:6" ht="29.25" customHeight="1" x14ac:dyDescent="0.2">
      <c r="A204" s="30" t="s">
        <v>23</v>
      </c>
      <c r="B204" s="52" t="s">
        <v>470</v>
      </c>
      <c r="C204" s="32" t="s">
        <v>24</v>
      </c>
      <c r="D204" s="28">
        <v>45000</v>
      </c>
      <c r="E204" s="31">
        <v>0</v>
      </c>
      <c r="F204" s="28">
        <v>0</v>
      </c>
    </row>
    <row r="205" spans="1:6" ht="60" customHeight="1" outlineLevel="5" x14ac:dyDescent="0.2">
      <c r="A205" s="30" t="s">
        <v>107</v>
      </c>
      <c r="B205" s="36" t="s">
        <v>108</v>
      </c>
      <c r="C205" s="36" t="s">
        <v>4</v>
      </c>
      <c r="D205" s="40">
        <f>D206+D215</f>
        <v>20209775.289999999</v>
      </c>
      <c r="E205" s="40">
        <f>E206+E215</f>
        <v>21163987</v>
      </c>
      <c r="F205" s="40">
        <f>F206+F215</f>
        <v>21163987</v>
      </c>
    </row>
    <row r="206" spans="1:6" ht="49.5" customHeight="1" outlineLevel="5" x14ac:dyDescent="0.2">
      <c r="A206" s="44" t="s">
        <v>109</v>
      </c>
      <c r="B206" s="38" t="s">
        <v>110</v>
      </c>
      <c r="C206" s="34" t="s">
        <v>4</v>
      </c>
      <c r="D206" s="39">
        <f>D207+D210</f>
        <v>17920680.289999999</v>
      </c>
      <c r="E206" s="39">
        <f>E207+E210</f>
        <v>18874892</v>
      </c>
      <c r="F206" s="39">
        <f>F207+F210</f>
        <v>18874892</v>
      </c>
    </row>
    <row r="207" spans="1:6" ht="78.75" customHeight="1" outlineLevel="5" x14ac:dyDescent="0.2">
      <c r="A207" s="30" t="s">
        <v>173</v>
      </c>
      <c r="B207" s="36" t="s">
        <v>111</v>
      </c>
      <c r="C207" s="36" t="s">
        <v>4</v>
      </c>
      <c r="D207" s="27">
        <f t="shared" ref="D207:F208" si="74">D208</f>
        <v>3322497.54</v>
      </c>
      <c r="E207" s="27">
        <f t="shared" si="74"/>
        <v>3269840</v>
      </c>
      <c r="F207" s="27">
        <f t="shared" si="74"/>
        <v>3269840</v>
      </c>
    </row>
    <row r="208" spans="1:6" ht="102" customHeight="1" outlineLevel="5" x14ac:dyDescent="0.2">
      <c r="A208" s="25" t="s">
        <v>17</v>
      </c>
      <c r="B208" s="36" t="s">
        <v>111</v>
      </c>
      <c r="C208" s="36" t="s">
        <v>18</v>
      </c>
      <c r="D208" s="27">
        <f t="shared" si="74"/>
        <v>3322497.54</v>
      </c>
      <c r="E208" s="27">
        <f t="shared" si="74"/>
        <v>3269840</v>
      </c>
      <c r="F208" s="27">
        <f t="shared" si="74"/>
        <v>3269840</v>
      </c>
    </row>
    <row r="209" spans="1:6" ht="44.25" customHeight="1" outlineLevel="5" x14ac:dyDescent="0.2">
      <c r="A209" s="25" t="s">
        <v>19</v>
      </c>
      <c r="B209" s="36" t="s">
        <v>111</v>
      </c>
      <c r="C209" s="36" t="s">
        <v>20</v>
      </c>
      <c r="D209" s="28">
        <v>3322497.54</v>
      </c>
      <c r="E209" s="28">
        <v>3269840</v>
      </c>
      <c r="F209" s="28">
        <v>3269840</v>
      </c>
    </row>
    <row r="210" spans="1:6" ht="61.5" customHeight="1" x14ac:dyDescent="0.2">
      <c r="A210" s="25" t="s">
        <v>112</v>
      </c>
      <c r="B210" s="26" t="s">
        <v>113</v>
      </c>
      <c r="C210" s="26" t="s">
        <v>4</v>
      </c>
      <c r="D210" s="27">
        <f>D211+D213</f>
        <v>14598182.75</v>
      </c>
      <c r="E210" s="27">
        <f>E211+E213</f>
        <v>15605052</v>
      </c>
      <c r="F210" s="27">
        <f>F211+F213</f>
        <v>15605052</v>
      </c>
    </row>
    <row r="211" spans="1:6" ht="99.75" customHeight="1" x14ac:dyDescent="0.2">
      <c r="A211" s="25" t="s">
        <v>17</v>
      </c>
      <c r="B211" s="26" t="s">
        <v>113</v>
      </c>
      <c r="C211" s="26" t="s">
        <v>18</v>
      </c>
      <c r="D211" s="27">
        <f>D212</f>
        <v>14269827.75</v>
      </c>
      <c r="E211" s="27">
        <f>E212</f>
        <v>15603882</v>
      </c>
      <c r="F211" s="27">
        <f>F212</f>
        <v>15603882</v>
      </c>
    </row>
    <row r="212" spans="1:6" ht="42" customHeight="1" x14ac:dyDescent="0.2">
      <c r="A212" s="25" t="s">
        <v>114</v>
      </c>
      <c r="B212" s="26" t="s">
        <v>113</v>
      </c>
      <c r="C212" s="26" t="s">
        <v>75</v>
      </c>
      <c r="D212" s="28">
        <v>14269827.75</v>
      </c>
      <c r="E212" s="28">
        <v>15603882</v>
      </c>
      <c r="F212" s="28">
        <v>15603882</v>
      </c>
    </row>
    <row r="213" spans="1:6" ht="45.75" customHeight="1" x14ac:dyDescent="0.2">
      <c r="A213" s="25" t="s">
        <v>6</v>
      </c>
      <c r="B213" s="26" t="s">
        <v>113</v>
      </c>
      <c r="C213" s="26" t="s">
        <v>7</v>
      </c>
      <c r="D213" s="27">
        <f>D214</f>
        <v>328355</v>
      </c>
      <c r="E213" s="27">
        <f>E214</f>
        <v>1170</v>
      </c>
      <c r="F213" s="27">
        <f>F214</f>
        <v>1170</v>
      </c>
    </row>
    <row r="214" spans="1:6" ht="55.5" customHeight="1" x14ac:dyDescent="0.2">
      <c r="A214" s="25" t="s">
        <v>8</v>
      </c>
      <c r="B214" s="26" t="s">
        <v>113</v>
      </c>
      <c r="C214" s="26" t="s">
        <v>9</v>
      </c>
      <c r="D214" s="28">
        <v>328355</v>
      </c>
      <c r="E214" s="31">
        <v>1170</v>
      </c>
      <c r="F214" s="28">
        <v>1170</v>
      </c>
    </row>
    <row r="215" spans="1:6" ht="42" customHeight="1" x14ac:dyDescent="0.2">
      <c r="A215" s="25" t="s">
        <v>115</v>
      </c>
      <c r="B215" s="38" t="s">
        <v>116</v>
      </c>
      <c r="C215" s="26" t="s">
        <v>4</v>
      </c>
      <c r="D215" s="27">
        <f t="shared" ref="D215:F217" si="75">D216</f>
        <v>2289095</v>
      </c>
      <c r="E215" s="27">
        <f t="shared" si="75"/>
        <v>2289095</v>
      </c>
      <c r="F215" s="27">
        <f t="shared" si="75"/>
        <v>2289095</v>
      </c>
    </row>
    <row r="216" spans="1:6" ht="34.5" customHeight="1" x14ac:dyDescent="0.2">
      <c r="A216" s="25" t="s">
        <v>117</v>
      </c>
      <c r="B216" s="26" t="s">
        <v>118</v>
      </c>
      <c r="C216" s="26" t="s">
        <v>4</v>
      </c>
      <c r="D216" s="27">
        <f t="shared" si="75"/>
        <v>2289095</v>
      </c>
      <c r="E216" s="27">
        <f t="shared" si="75"/>
        <v>2289095</v>
      </c>
      <c r="F216" s="27">
        <f t="shared" si="75"/>
        <v>2289095</v>
      </c>
    </row>
    <row r="217" spans="1:6" ht="57.75" customHeight="1" x14ac:dyDescent="0.2">
      <c r="A217" s="30" t="s">
        <v>21</v>
      </c>
      <c r="B217" s="26" t="s">
        <v>118</v>
      </c>
      <c r="C217" s="26" t="s">
        <v>22</v>
      </c>
      <c r="D217" s="27">
        <f t="shared" si="75"/>
        <v>2289095</v>
      </c>
      <c r="E217" s="27">
        <f t="shared" si="75"/>
        <v>2289095</v>
      </c>
      <c r="F217" s="27">
        <f t="shared" si="75"/>
        <v>2289095</v>
      </c>
    </row>
    <row r="218" spans="1:6" ht="30.75" customHeight="1" x14ac:dyDescent="0.2">
      <c r="A218" s="30" t="s">
        <v>119</v>
      </c>
      <c r="B218" s="26" t="s">
        <v>118</v>
      </c>
      <c r="C218" s="26" t="s">
        <v>120</v>
      </c>
      <c r="D218" s="28">
        <v>2289095</v>
      </c>
      <c r="E218" s="31">
        <v>2289095</v>
      </c>
      <c r="F218" s="28">
        <v>2289095</v>
      </c>
    </row>
    <row r="219" spans="1:6" s="24" customFormat="1" ht="55.5" customHeight="1" outlineLevel="5" x14ac:dyDescent="0.2">
      <c r="A219" s="21" t="s">
        <v>121</v>
      </c>
      <c r="B219" s="33" t="s">
        <v>122</v>
      </c>
      <c r="C219" s="33" t="s">
        <v>4</v>
      </c>
      <c r="D219" s="37">
        <f>D220+D240+D288+D320+D325</f>
        <v>581210542.55000007</v>
      </c>
      <c r="E219" s="37">
        <f>E220+E240+E288+E320+E325</f>
        <v>542482997.79999995</v>
      </c>
      <c r="F219" s="37">
        <f>F220+F240+F288+F320+F325</f>
        <v>566827131.49000001</v>
      </c>
    </row>
    <row r="220" spans="1:6" ht="37.5" customHeight="1" x14ac:dyDescent="0.2">
      <c r="A220" s="25" t="s">
        <v>123</v>
      </c>
      <c r="B220" s="26" t="s">
        <v>124</v>
      </c>
      <c r="C220" s="26" t="s">
        <v>4</v>
      </c>
      <c r="D220" s="27">
        <f>D221+D228+D232+D236</f>
        <v>129912073.55</v>
      </c>
      <c r="E220" s="27">
        <f t="shared" ref="E220:F220" si="76">E221+E228+E232+E236</f>
        <v>112830640</v>
      </c>
      <c r="F220" s="27">
        <f t="shared" si="76"/>
        <v>118120803</v>
      </c>
    </row>
    <row r="221" spans="1:6" ht="59.25" customHeight="1" x14ac:dyDescent="0.2">
      <c r="A221" s="51" t="s">
        <v>125</v>
      </c>
      <c r="B221" s="38" t="s">
        <v>126</v>
      </c>
      <c r="C221" s="38" t="s">
        <v>4</v>
      </c>
      <c r="D221" s="35">
        <f>D222+D225</f>
        <v>121720622.88</v>
      </c>
      <c r="E221" s="35">
        <f>E222+E225</f>
        <v>112830640</v>
      </c>
      <c r="F221" s="35">
        <f>F222+F225</f>
        <v>118120803</v>
      </c>
    </row>
    <row r="222" spans="1:6" s="46" customFormat="1" ht="63" customHeight="1" x14ac:dyDescent="0.2">
      <c r="A222" s="25" t="s">
        <v>337</v>
      </c>
      <c r="B222" s="26" t="s">
        <v>127</v>
      </c>
      <c r="C222" s="56" t="s">
        <v>4</v>
      </c>
      <c r="D222" s="27">
        <f t="shared" ref="D222:F223" si="77">D223</f>
        <v>56571631.880000003</v>
      </c>
      <c r="E222" s="27">
        <f t="shared" si="77"/>
        <v>40980196</v>
      </c>
      <c r="F222" s="27">
        <f t="shared" si="77"/>
        <v>40980196</v>
      </c>
    </row>
    <row r="223" spans="1:6" ht="55.5" customHeight="1" x14ac:dyDescent="0.2">
      <c r="A223" s="25" t="s">
        <v>21</v>
      </c>
      <c r="B223" s="26" t="s">
        <v>127</v>
      </c>
      <c r="C223" s="26" t="s">
        <v>22</v>
      </c>
      <c r="D223" s="27">
        <f t="shared" si="77"/>
        <v>56571631.880000003</v>
      </c>
      <c r="E223" s="27">
        <f t="shared" si="77"/>
        <v>40980196</v>
      </c>
      <c r="F223" s="27">
        <f t="shared" si="77"/>
        <v>40980196</v>
      </c>
    </row>
    <row r="224" spans="1:6" ht="31.5" customHeight="1" x14ac:dyDescent="0.2">
      <c r="A224" s="25" t="s">
        <v>23</v>
      </c>
      <c r="B224" s="26" t="s">
        <v>127</v>
      </c>
      <c r="C224" s="56" t="s">
        <v>24</v>
      </c>
      <c r="D224" s="28">
        <v>56571631.880000003</v>
      </c>
      <c r="E224" s="28">
        <v>40980196</v>
      </c>
      <c r="F224" s="28">
        <v>40980196</v>
      </c>
    </row>
    <row r="225" spans="1:6" s="46" customFormat="1" ht="94.5" customHeight="1" x14ac:dyDescent="0.2">
      <c r="A225" s="30" t="s">
        <v>128</v>
      </c>
      <c r="B225" s="26" t="s">
        <v>129</v>
      </c>
      <c r="C225" s="26" t="s">
        <v>4</v>
      </c>
      <c r="D225" s="27">
        <f t="shared" ref="D225:F226" si="78">D226</f>
        <v>65148991</v>
      </c>
      <c r="E225" s="27">
        <f t="shared" si="78"/>
        <v>71850444</v>
      </c>
      <c r="F225" s="27">
        <f t="shared" si="78"/>
        <v>77140607</v>
      </c>
    </row>
    <row r="226" spans="1:6" ht="61.5" customHeight="1" x14ac:dyDescent="0.2">
      <c r="A226" s="25" t="s">
        <v>21</v>
      </c>
      <c r="B226" s="26" t="s">
        <v>129</v>
      </c>
      <c r="C226" s="26" t="s">
        <v>22</v>
      </c>
      <c r="D226" s="27">
        <f t="shared" si="78"/>
        <v>65148991</v>
      </c>
      <c r="E226" s="27">
        <f t="shared" si="78"/>
        <v>71850444</v>
      </c>
      <c r="F226" s="27">
        <f t="shared" si="78"/>
        <v>77140607</v>
      </c>
    </row>
    <row r="227" spans="1:6" ht="37.5" customHeight="1" x14ac:dyDescent="0.2">
      <c r="A227" s="25" t="s">
        <v>23</v>
      </c>
      <c r="B227" s="26" t="s">
        <v>129</v>
      </c>
      <c r="C227" s="56" t="s">
        <v>24</v>
      </c>
      <c r="D227" s="28">
        <v>65148991</v>
      </c>
      <c r="E227" s="28">
        <v>71850444</v>
      </c>
      <c r="F227" s="28">
        <v>77140607</v>
      </c>
    </row>
    <row r="228" spans="1:6" ht="61.5" customHeight="1" x14ac:dyDescent="0.2">
      <c r="A228" s="57" t="s">
        <v>130</v>
      </c>
      <c r="B228" s="38" t="s">
        <v>131</v>
      </c>
      <c r="C228" s="58" t="s">
        <v>4</v>
      </c>
      <c r="D228" s="35">
        <f t="shared" ref="D228:F230" si="79">D229</f>
        <v>3648935.92</v>
      </c>
      <c r="E228" s="35">
        <f t="shared" si="79"/>
        <v>0</v>
      </c>
      <c r="F228" s="35">
        <f t="shared" si="79"/>
        <v>0</v>
      </c>
    </row>
    <row r="229" spans="1:6" s="46" customFormat="1" ht="48.75" customHeight="1" outlineLevel="5" x14ac:dyDescent="0.2">
      <c r="A229" s="25" t="s">
        <v>132</v>
      </c>
      <c r="B229" s="26" t="s">
        <v>133</v>
      </c>
      <c r="C229" s="56" t="s">
        <v>4</v>
      </c>
      <c r="D229" s="27">
        <f t="shared" si="79"/>
        <v>3648935.92</v>
      </c>
      <c r="E229" s="27">
        <f t="shared" si="79"/>
        <v>0</v>
      </c>
      <c r="F229" s="27">
        <f t="shared" si="79"/>
        <v>0</v>
      </c>
    </row>
    <row r="230" spans="1:6" s="59" customFormat="1" ht="64.5" customHeight="1" outlineLevel="5" x14ac:dyDescent="0.2">
      <c r="A230" s="25" t="s">
        <v>21</v>
      </c>
      <c r="B230" s="26" t="s">
        <v>133</v>
      </c>
      <c r="C230" s="26" t="s">
        <v>22</v>
      </c>
      <c r="D230" s="27">
        <f t="shared" si="79"/>
        <v>3648935.92</v>
      </c>
      <c r="E230" s="27">
        <f t="shared" si="79"/>
        <v>0</v>
      </c>
      <c r="F230" s="27">
        <f t="shared" si="79"/>
        <v>0</v>
      </c>
    </row>
    <row r="231" spans="1:6" ht="34.5" customHeight="1" outlineLevel="5" x14ac:dyDescent="0.2">
      <c r="A231" s="25" t="s">
        <v>23</v>
      </c>
      <c r="B231" s="26" t="s">
        <v>133</v>
      </c>
      <c r="C231" s="56" t="s">
        <v>24</v>
      </c>
      <c r="D231" s="28">
        <v>3648935.92</v>
      </c>
      <c r="E231" s="31">
        <v>0</v>
      </c>
      <c r="F231" s="28">
        <v>0</v>
      </c>
    </row>
    <row r="232" spans="1:6" ht="57.75" customHeight="1" outlineLevel="5" x14ac:dyDescent="0.2">
      <c r="A232" s="44" t="s">
        <v>396</v>
      </c>
      <c r="B232" s="38" t="s">
        <v>393</v>
      </c>
      <c r="C232" s="58" t="s">
        <v>4</v>
      </c>
      <c r="D232" s="35">
        <f>D233</f>
        <v>3804856.64</v>
      </c>
      <c r="E232" s="35">
        <f t="shared" ref="E232:F234" si="80">E233</f>
        <v>0</v>
      </c>
      <c r="F232" s="35">
        <f t="shared" si="80"/>
        <v>0</v>
      </c>
    </row>
    <row r="233" spans="1:6" ht="41.25" customHeight="1" outlineLevel="5" x14ac:dyDescent="0.2">
      <c r="A233" s="25" t="s">
        <v>395</v>
      </c>
      <c r="B233" s="32" t="s">
        <v>394</v>
      </c>
      <c r="C233" s="60" t="s">
        <v>4</v>
      </c>
      <c r="D233" s="27">
        <f>D234</f>
        <v>3804856.64</v>
      </c>
      <c r="E233" s="27">
        <f t="shared" si="80"/>
        <v>0</v>
      </c>
      <c r="F233" s="27">
        <f t="shared" si="80"/>
        <v>0</v>
      </c>
    </row>
    <row r="234" spans="1:6" ht="57.75" customHeight="1" outlineLevel="5" x14ac:dyDescent="0.2">
      <c r="A234" s="25" t="s">
        <v>21</v>
      </c>
      <c r="B234" s="32" t="s">
        <v>394</v>
      </c>
      <c r="C234" s="60" t="s">
        <v>22</v>
      </c>
      <c r="D234" s="27">
        <f>D235</f>
        <v>3804856.64</v>
      </c>
      <c r="E234" s="27">
        <f t="shared" si="80"/>
        <v>0</v>
      </c>
      <c r="F234" s="27">
        <f t="shared" si="80"/>
        <v>0</v>
      </c>
    </row>
    <row r="235" spans="1:6" ht="34.5" customHeight="1" outlineLevel="5" x14ac:dyDescent="0.2">
      <c r="A235" s="25" t="s">
        <v>23</v>
      </c>
      <c r="B235" s="32" t="s">
        <v>394</v>
      </c>
      <c r="C235" s="60" t="s">
        <v>24</v>
      </c>
      <c r="D235" s="28">
        <v>3804856.64</v>
      </c>
      <c r="E235" s="31">
        <v>0</v>
      </c>
      <c r="F235" s="28">
        <v>0</v>
      </c>
    </row>
    <row r="236" spans="1:6" ht="42" customHeight="1" outlineLevel="5" x14ac:dyDescent="0.2">
      <c r="A236" s="44" t="s">
        <v>400</v>
      </c>
      <c r="B236" s="54" t="s">
        <v>399</v>
      </c>
      <c r="C236" s="61" t="s">
        <v>4</v>
      </c>
      <c r="D236" s="35">
        <f>D237</f>
        <v>737658.11</v>
      </c>
      <c r="E236" s="35">
        <f t="shared" ref="E236:F238" si="81">E237</f>
        <v>0</v>
      </c>
      <c r="F236" s="35">
        <f t="shared" si="81"/>
        <v>0</v>
      </c>
    </row>
    <row r="237" spans="1:6" ht="41.25" customHeight="1" outlineLevel="5" x14ac:dyDescent="0.2">
      <c r="A237" s="30" t="s">
        <v>398</v>
      </c>
      <c r="B237" s="32" t="s">
        <v>397</v>
      </c>
      <c r="C237" s="60" t="s">
        <v>4</v>
      </c>
      <c r="D237" s="27">
        <f>D238</f>
        <v>737658.11</v>
      </c>
      <c r="E237" s="27">
        <f t="shared" si="81"/>
        <v>0</v>
      </c>
      <c r="F237" s="27">
        <f t="shared" si="81"/>
        <v>0</v>
      </c>
    </row>
    <row r="238" spans="1:6" ht="56.25" customHeight="1" outlineLevel="5" x14ac:dyDescent="0.2">
      <c r="A238" s="30" t="s">
        <v>21</v>
      </c>
      <c r="B238" s="32" t="s">
        <v>397</v>
      </c>
      <c r="C238" s="60" t="s">
        <v>22</v>
      </c>
      <c r="D238" s="27">
        <f>D239</f>
        <v>737658.11</v>
      </c>
      <c r="E238" s="27">
        <f t="shared" si="81"/>
        <v>0</v>
      </c>
      <c r="F238" s="27">
        <f t="shared" si="81"/>
        <v>0</v>
      </c>
    </row>
    <row r="239" spans="1:6" ht="34.5" customHeight="1" outlineLevel="5" x14ac:dyDescent="0.2">
      <c r="A239" s="30" t="s">
        <v>23</v>
      </c>
      <c r="B239" s="32" t="s">
        <v>397</v>
      </c>
      <c r="C239" s="60" t="s">
        <v>24</v>
      </c>
      <c r="D239" s="28">
        <v>737658.11</v>
      </c>
      <c r="E239" s="31">
        <v>0</v>
      </c>
      <c r="F239" s="28">
        <v>0</v>
      </c>
    </row>
    <row r="240" spans="1:6" ht="46.5" customHeight="1" outlineLevel="5" x14ac:dyDescent="0.2">
      <c r="A240" s="30" t="s">
        <v>134</v>
      </c>
      <c r="B240" s="26" t="s">
        <v>135</v>
      </c>
      <c r="C240" s="56" t="s">
        <v>4</v>
      </c>
      <c r="D240" s="27">
        <f>D241+D248+D258+D275+D271</f>
        <v>382441174.33000004</v>
      </c>
      <c r="E240" s="27">
        <f t="shared" ref="E240:F240" si="82">E241+E248+E258+E275+E271</f>
        <v>363908611</v>
      </c>
      <c r="F240" s="27">
        <f t="shared" si="82"/>
        <v>380975039.69</v>
      </c>
    </row>
    <row r="241" spans="1:6" ht="78.75" customHeight="1" outlineLevel="5" x14ac:dyDescent="0.2">
      <c r="A241" s="57" t="s">
        <v>136</v>
      </c>
      <c r="B241" s="38" t="s">
        <v>137</v>
      </c>
      <c r="C241" s="58" t="s">
        <v>4</v>
      </c>
      <c r="D241" s="35">
        <f>D242+D245</f>
        <v>319055104.14999998</v>
      </c>
      <c r="E241" s="35">
        <f t="shared" ref="E241:F241" si="83">E242+E245</f>
        <v>311340757</v>
      </c>
      <c r="F241" s="35">
        <f t="shared" si="83"/>
        <v>328599238</v>
      </c>
    </row>
    <row r="242" spans="1:6" ht="62.25" customHeight="1" x14ac:dyDescent="0.2">
      <c r="A242" s="25" t="s">
        <v>138</v>
      </c>
      <c r="B242" s="26" t="s">
        <v>139</v>
      </c>
      <c r="C242" s="26" t="s">
        <v>4</v>
      </c>
      <c r="D242" s="27">
        <f t="shared" ref="D242:F243" si="84">D243</f>
        <v>110701151.15000001</v>
      </c>
      <c r="E242" s="27">
        <f t="shared" si="84"/>
        <v>81076901</v>
      </c>
      <c r="F242" s="27">
        <f t="shared" si="84"/>
        <v>81076901</v>
      </c>
    </row>
    <row r="243" spans="1:6" ht="59.25" customHeight="1" x14ac:dyDescent="0.2">
      <c r="A243" s="25" t="s">
        <v>21</v>
      </c>
      <c r="B243" s="26" t="s">
        <v>139</v>
      </c>
      <c r="C243" s="26" t="s">
        <v>22</v>
      </c>
      <c r="D243" s="27">
        <f t="shared" si="84"/>
        <v>110701151.15000001</v>
      </c>
      <c r="E243" s="27">
        <f t="shared" si="84"/>
        <v>81076901</v>
      </c>
      <c r="F243" s="27">
        <f t="shared" si="84"/>
        <v>81076901</v>
      </c>
    </row>
    <row r="244" spans="1:6" ht="31.5" customHeight="1" x14ac:dyDescent="0.2">
      <c r="A244" s="25" t="s">
        <v>23</v>
      </c>
      <c r="B244" s="26" t="s">
        <v>139</v>
      </c>
      <c r="C244" s="26" t="s">
        <v>24</v>
      </c>
      <c r="D244" s="28">
        <v>110701151.15000001</v>
      </c>
      <c r="E244" s="28">
        <v>81076901</v>
      </c>
      <c r="F244" s="28">
        <v>81076901</v>
      </c>
    </row>
    <row r="245" spans="1:6" ht="114" customHeight="1" x14ac:dyDescent="0.2">
      <c r="A245" s="30" t="s">
        <v>338</v>
      </c>
      <c r="B245" s="26" t="s">
        <v>140</v>
      </c>
      <c r="C245" s="26" t="s">
        <v>4</v>
      </c>
      <c r="D245" s="27">
        <f t="shared" ref="D245:F246" si="85">D246</f>
        <v>208353953</v>
      </c>
      <c r="E245" s="27">
        <f t="shared" si="85"/>
        <v>230263856</v>
      </c>
      <c r="F245" s="27">
        <f t="shared" si="85"/>
        <v>247522337</v>
      </c>
    </row>
    <row r="246" spans="1:6" ht="61.5" customHeight="1" x14ac:dyDescent="0.2">
      <c r="A246" s="25" t="s">
        <v>21</v>
      </c>
      <c r="B246" s="26" t="s">
        <v>140</v>
      </c>
      <c r="C246" s="26" t="s">
        <v>22</v>
      </c>
      <c r="D246" s="27">
        <f t="shared" si="85"/>
        <v>208353953</v>
      </c>
      <c r="E246" s="27">
        <f t="shared" si="85"/>
        <v>230263856</v>
      </c>
      <c r="F246" s="27">
        <f t="shared" si="85"/>
        <v>247522337</v>
      </c>
    </row>
    <row r="247" spans="1:6" ht="34.5" customHeight="1" x14ac:dyDescent="0.2">
      <c r="A247" s="25" t="s">
        <v>23</v>
      </c>
      <c r="B247" s="26" t="s">
        <v>140</v>
      </c>
      <c r="C247" s="26" t="s">
        <v>24</v>
      </c>
      <c r="D247" s="28">
        <v>208353953</v>
      </c>
      <c r="E247" s="28">
        <v>230263856</v>
      </c>
      <c r="F247" s="28">
        <v>247522337</v>
      </c>
    </row>
    <row r="248" spans="1:6" ht="55.5" customHeight="1" x14ac:dyDescent="0.2">
      <c r="A248" s="57" t="s">
        <v>369</v>
      </c>
      <c r="B248" s="38" t="s">
        <v>141</v>
      </c>
      <c r="C248" s="38" t="s">
        <v>4</v>
      </c>
      <c r="D248" s="35">
        <f>D249+D252+D255</f>
        <v>23147029.5</v>
      </c>
      <c r="E248" s="35">
        <f>E249+E252+E255</f>
        <v>22098300</v>
      </c>
      <c r="F248" s="35">
        <f>F249+F252+F255</f>
        <v>21629950</v>
      </c>
    </row>
    <row r="249" spans="1:6" ht="42" customHeight="1" x14ac:dyDescent="0.2">
      <c r="A249" s="25" t="s">
        <v>142</v>
      </c>
      <c r="B249" s="26" t="s">
        <v>143</v>
      </c>
      <c r="C249" s="56" t="s">
        <v>4</v>
      </c>
      <c r="D249" s="27">
        <f t="shared" ref="D249:F250" si="86">D250</f>
        <v>2703977</v>
      </c>
      <c r="E249" s="27">
        <f t="shared" si="86"/>
        <v>0</v>
      </c>
      <c r="F249" s="27">
        <f t="shared" si="86"/>
        <v>0</v>
      </c>
    </row>
    <row r="250" spans="1:6" ht="57" customHeight="1" x14ac:dyDescent="0.2">
      <c r="A250" s="25" t="s">
        <v>21</v>
      </c>
      <c r="B250" s="26" t="s">
        <v>143</v>
      </c>
      <c r="C250" s="26" t="s">
        <v>22</v>
      </c>
      <c r="D250" s="27">
        <f t="shared" si="86"/>
        <v>2703977</v>
      </c>
      <c r="E250" s="27">
        <f t="shared" si="86"/>
        <v>0</v>
      </c>
      <c r="F250" s="27">
        <f t="shared" si="86"/>
        <v>0</v>
      </c>
    </row>
    <row r="251" spans="1:6" ht="30" customHeight="1" x14ac:dyDescent="0.2">
      <c r="A251" s="25" t="s">
        <v>23</v>
      </c>
      <c r="B251" s="26" t="s">
        <v>143</v>
      </c>
      <c r="C251" s="56" t="s">
        <v>24</v>
      </c>
      <c r="D251" s="28">
        <v>2703977</v>
      </c>
      <c r="E251" s="31">
        <v>0</v>
      </c>
      <c r="F251" s="28">
        <v>0</v>
      </c>
    </row>
    <row r="252" spans="1:6" ht="65.25" customHeight="1" x14ac:dyDescent="0.2">
      <c r="A252" s="25" t="s">
        <v>144</v>
      </c>
      <c r="B252" s="26" t="s">
        <v>145</v>
      </c>
      <c r="C252" s="26" t="s">
        <v>4</v>
      </c>
      <c r="D252" s="27">
        <f t="shared" ref="D252:F253" si="87">D253</f>
        <v>6336512</v>
      </c>
      <c r="E252" s="27">
        <f t="shared" si="87"/>
        <v>8112400</v>
      </c>
      <c r="F252" s="27">
        <f t="shared" si="87"/>
        <v>8112400</v>
      </c>
    </row>
    <row r="253" spans="1:6" ht="61.5" customHeight="1" x14ac:dyDescent="0.2">
      <c r="A253" s="25" t="s">
        <v>21</v>
      </c>
      <c r="B253" s="26" t="s">
        <v>145</v>
      </c>
      <c r="C253" s="26" t="s">
        <v>22</v>
      </c>
      <c r="D253" s="27">
        <f t="shared" si="87"/>
        <v>6336512</v>
      </c>
      <c r="E253" s="27">
        <f t="shared" si="87"/>
        <v>8112400</v>
      </c>
      <c r="F253" s="27">
        <f t="shared" si="87"/>
        <v>8112400</v>
      </c>
    </row>
    <row r="254" spans="1:6" ht="29.25" customHeight="1" x14ac:dyDescent="0.2">
      <c r="A254" s="25" t="s">
        <v>23</v>
      </c>
      <c r="B254" s="26" t="s">
        <v>145</v>
      </c>
      <c r="C254" s="26" t="s">
        <v>24</v>
      </c>
      <c r="D254" s="28">
        <v>6336512</v>
      </c>
      <c r="E254" s="31">
        <v>8112400</v>
      </c>
      <c r="F254" s="28">
        <v>8112400</v>
      </c>
    </row>
    <row r="255" spans="1:6" ht="105" customHeight="1" x14ac:dyDescent="0.2">
      <c r="A255" s="25" t="s">
        <v>146</v>
      </c>
      <c r="B255" s="26" t="s">
        <v>147</v>
      </c>
      <c r="C255" s="26" t="s">
        <v>4</v>
      </c>
      <c r="D255" s="27">
        <f t="shared" ref="D255:F256" si="88">D256</f>
        <v>14106540.5</v>
      </c>
      <c r="E255" s="27">
        <f t="shared" si="88"/>
        <v>13985900</v>
      </c>
      <c r="F255" s="27">
        <f t="shared" si="88"/>
        <v>13517550</v>
      </c>
    </row>
    <row r="256" spans="1:6" ht="57" customHeight="1" x14ac:dyDescent="0.2">
      <c r="A256" s="25" t="s">
        <v>21</v>
      </c>
      <c r="B256" s="26" t="s">
        <v>147</v>
      </c>
      <c r="C256" s="26" t="s">
        <v>22</v>
      </c>
      <c r="D256" s="27">
        <f t="shared" si="88"/>
        <v>14106540.5</v>
      </c>
      <c r="E256" s="27">
        <f t="shared" si="88"/>
        <v>13985900</v>
      </c>
      <c r="F256" s="27">
        <f t="shared" si="88"/>
        <v>13517550</v>
      </c>
    </row>
    <row r="257" spans="1:6" ht="33.75" customHeight="1" x14ac:dyDescent="0.2">
      <c r="A257" s="25" t="s">
        <v>23</v>
      </c>
      <c r="B257" s="26" t="s">
        <v>147</v>
      </c>
      <c r="C257" s="26" t="s">
        <v>24</v>
      </c>
      <c r="D257" s="28">
        <v>14106540.5</v>
      </c>
      <c r="E257" s="31">
        <v>13985900</v>
      </c>
      <c r="F257" s="28">
        <v>13517550</v>
      </c>
    </row>
    <row r="258" spans="1:6" ht="64.5" customHeight="1" x14ac:dyDescent="0.2">
      <c r="A258" s="57" t="s">
        <v>148</v>
      </c>
      <c r="B258" s="38" t="s">
        <v>149</v>
      </c>
      <c r="C258" s="38" t="s">
        <v>4</v>
      </c>
      <c r="D258" s="35">
        <f>D262+D265+D268+D259</f>
        <v>7871331.790000001</v>
      </c>
      <c r="E258" s="35">
        <f t="shared" ref="E258:F258" si="89">E262+E265+E268+E259</f>
        <v>0</v>
      </c>
      <c r="F258" s="35">
        <f t="shared" si="89"/>
        <v>0</v>
      </c>
    </row>
    <row r="259" spans="1:6" ht="48" customHeight="1" x14ac:dyDescent="0.2">
      <c r="A259" s="25" t="s">
        <v>435</v>
      </c>
      <c r="B259" s="32" t="s">
        <v>504</v>
      </c>
      <c r="C259" s="32" t="s">
        <v>4</v>
      </c>
      <c r="D259" s="27">
        <f t="shared" ref="D259:E260" si="90">D260</f>
        <v>200000</v>
      </c>
      <c r="E259" s="27">
        <f t="shared" si="90"/>
        <v>0</v>
      </c>
      <c r="F259" s="27">
        <f>F260</f>
        <v>0</v>
      </c>
    </row>
    <row r="260" spans="1:6" ht="59.25" customHeight="1" x14ac:dyDescent="0.2">
      <c r="A260" s="25" t="s">
        <v>21</v>
      </c>
      <c r="B260" s="32" t="s">
        <v>504</v>
      </c>
      <c r="C260" s="32" t="s">
        <v>22</v>
      </c>
      <c r="D260" s="27">
        <f t="shared" si="90"/>
        <v>200000</v>
      </c>
      <c r="E260" s="27">
        <f t="shared" si="90"/>
        <v>0</v>
      </c>
      <c r="F260" s="27">
        <f>F261</f>
        <v>0</v>
      </c>
    </row>
    <row r="261" spans="1:6" ht="36.75" customHeight="1" x14ac:dyDescent="0.2">
      <c r="A261" s="25" t="s">
        <v>23</v>
      </c>
      <c r="B261" s="32" t="s">
        <v>504</v>
      </c>
      <c r="C261" s="32" t="s">
        <v>24</v>
      </c>
      <c r="D261" s="28">
        <v>200000</v>
      </c>
      <c r="E261" s="28">
        <v>0</v>
      </c>
      <c r="F261" s="28">
        <v>0</v>
      </c>
    </row>
    <row r="262" spans="1:6" ht="48" customHeight="1" x14ac:dyDescent="0.2">
      <c r="A262" s="25" t="s">
        <v>401</v>
      </c>
      <c r="B262" s="32" t="s">
        <v>402</v>
      </c>
      <c r="C262" s="32" t="s">
        <v>4</v>
      </c>
      <c r="D262" s="27">
        <f t="shared" ref="D262:E263" si="91">D263</f>
        <v>4974362.1900000004</v>
      </c>
      <c r="E262" s="27">
        <f t="shared" si="91"/>
        <v>0</v>
      </c>
      <c r="F262" s="27">
        <f>F263</f>
        <v>0</v>
      </c>
    </row>
    <row r="263" spans="1:6" ht="59.25" customHeight="1" x14ac:dyDescent="0.2">
      <c r="A263" s="25" t="s">
        <v>21</v>
      </c>
      <c r="B263" s="32" t="s">
        <v>402</v>
      </c>
      <c r="C263" s="32" t="s">
        <v>22</v>
      </c>
      <c r="D263" s="27">
        <f t="shared" si="91"/>
        <v>4974362.1900000004</v>
      </c>
      <c r="E263" s="27">
        <f t="shared" si="91"/>
        <v>0</v>
      </c>
      <c r="F263" s="27">
        <f>F264</f>
        <v>0</v>
      </c>
    </row>
    <row r="264" spans="1:6" ht="36.75" customHeight="1" x14ac:dyDescent="0.2">
      <c r="A264" s="25" t="s">
        <v>23</v>
      </c>
      <c r="B264" s="32" t="s">
        <v>402</v>
      </c>
      <c r="C264" s="32" t="s">
        <v>24</v>
      </c>
      <c r="D264" s="28">
        <v>4974362.1900000004</v>
      </c>
      <c r="E264" s="28">
        <v>0</v>
      </c>
      <c r="F264" s="28">
        <v>0</v>
      </c>
    </row>
    <row r="265" spans="1:6" ht="76.5" customHeight="1" x14ac:dyDescent="0.2">
      <c r="A265" s="25" t="s">
        <v>404</v>
      </c>
      <c r="B265" s="32" t="s">
        <v>403</v>
      </c>
      <c r="C265" s="32" t="s">
        <v>4</v>
      </c>
      <c r="D265" s="27">
        <f>D266</f>
        <v>1204545.3600000001</v>
      </c>
      <c r="E265" s="27">
        <f t="shared" ref="E265:F266" si="92">E266</f>
        <v>0</v>
      </c>
      <c r="F265" s="27">
        <f t="shared" si="92"/>
        <v>0</v>
      </c>
    </row>
    <row r="266" spans="1:6" ht="54.75" customHeight="1" x14ac:dyDescent="0.2">
      <c r="A266" s="25" t="s">
        <v>21</v>
      </c>
      <c r="B266" s="32" t="s">
        <v>403</v>
      </c>
      <c r="C266" s="32" t="s">
        <v>22</v>
      </c>
      <c r="D266" s="27">
        <f>D267</f>
        <v>1204545.3600000001</v>
      </c>
      <c r="E266" s="27">
        <f t="shared" si="92"/>
        <v>0</v>
      </c>
      <c r="F266" s="27">
        <f t="shared" si="92"/>
        <v>0</v>
      </c>
    </row>
    <row r="267" spans="1:6" ht="36.75" customHeight="1" x14ac:dyDescent="0.2">
      <c r="A267" s="25" t="s">
        <v>23</v>
      </c>
      <c r="B267" s="32" t="s">
        <v>403</v>
      </c>
      <c r="C267" s="32" t="s">
        <v>24</v>
      </c>
      <c r="D267" s="28">
        <v>1204545.3600000001</v>
      </c>
      <c r="E267" s="28">
        <v>0</v>
      </c>
      <c r="F267" s="28">
        <v>0</v>
      </c>
    </row>
    <row r="268" spans="1:6" ht="70.5" customHeight="1" x14ac:dyDescent="0.2">
      <c r="A268" s="25" t="s">
        <v>406</v>
      </c>
      <c r="B268" s="32" t="s">
        <v>405</v>
      </c>
      <c r="C268" s="32" t="s">
        <v>4</v>
      </c>
      <c r="D268" s="27">
        <f>D269</f>
        <v>1492424.24</v>
      </c>
      <c r="E268" s="27">
        <f t="shared" ref="E268:F269" si="93">E269</f>
        <v>0</v>
      </c>
      <c r="F268" s="27">
        <f t="shared" si="93"/>
        <v>0</v>
      </c>
    </row>
    <row r="269" spans="1:6" ht="53.25" customHeight="1" x14ac:dyDescent="0.2">
      <c r="A269" s="25" t="s">
        <v>21</v>
      </c>
      <c r="B269" s="32" t="s">
        <v>405</v>
      </c>
      <c r="C269" s="32" t="s">
        <v>22</v>
      </c>
      <c r="D269" s="27">
        <f>D270</f>
        <v>1492424.24</v>
      </c>
      <c r="E269" s="27">
        <f t="shared" si="93"/>
        <v>0</v>
      </c>
      <c r="F269" s="27">
        <f t="shared" si="93"/>
        <v>0</v>
      </c>
    </row>
    <row r="270" spans="1:6" ht="36.75" customHeight="1" x14ac:dyDescent="0.2">
      <c r="A270" s="25" t="s">
        <v>23</v>
      </c>
      <c r="B270" s="32" t="s">
        <v>405</v>
      </c>
      <c r="C270" s="32" t="s">
        <v>24</v>
      </c>
      <c r="D270" s="28">
        <v>1492424.24</v>
      </c>
      <c r="E270" s="28">
        <v>0</v>
      </c>
      <c r="F270" s="28">
        <v>0</v>
      </c>
    </row>
    <row r="271" spans="1:6" ht="36.75" customHeight="1" x14ac:dyDescent="0.2">
      <c r="A271" s="44" t="s">
        <v>400</v>
      </c>
      <c r="B271" s="54" t="s">
        <v>408</v>
      </c>
      <c r="C271" s="54" t="s">
        <v>4</v>
      </c>
      <c r="D271" s="35">
        <f>D272</f>
        <v>1317721.6599999999</v>
      </c>
      <c r="E271" s="35">
        <f t="shared" ref="E271:F273" si="94">E272</f>
        <v>0</v>
      </c>
      <c r="F271" s="35">
        <f t="shared" si="94"/>
        <v>0</v>
      </c>
    </row>
    <row r="272" spans="1:6" ht="44.25" customHeight="1" x14ac:dyDescent="0.2">
      <c r="A272" s="30" t="s">
        <v>398</v>
      </c>
      <c r="B272" s="32" t="s">
        <v>407</v>
      </c>
      <c r="C272" s="32" t="s">
        <v>4</v>
      </c>
      <c r="D272" s="27">
        <f>D273</f>
        <v>1317721.6599999999</v>
      </c>
      <c r="E272" s="27">
        <f t="shared" si="94"/>
        <v>0</v>
      </c>
      <c r="F272" s="27">
        <f t="shared" si="94"/>
        <v>0</v>
      </c>
    </row>
    <row r="273" spans="1:6" ht="54" customHeight="1" x14ac:dyDescent="0.2">
      <c r="A273" s="30" t="s">
        <v>21</v>
      </c>
      <c r="B273" s="32" t="s">
        <v>407</v>
      </c>
      <c r="C273" s="32" t="s">
        <v>22</v>
      </c>
      <c r="D273" s="27">
        <f>D274</f>
        <v>1317721.6599999999</v>
      </c>
      <c r="E273" s="27">
        <f t="shared" si="94"/>
        <v>0</v>
      </c>
      <c r="F273" s="27">
        <f t="shared" si="94"/>
        <v>0</v>
      </c>
    </row>
    <row r="274" spans="1:6" ht="36.75" customHeight="1" x14ac:dyDescent="0.2">
      <c r="A274" s="30" t="s">
        <v>23</v>
      </c>
      <c r="B274" s="32" t="s">
        <v>407</v>
      </c>
      <c r="C274" s="32" t="s">
        <v>24</v>
      </c>
      <c r="D274" s="28">
        <v>1317721.6599999999</v>
      </c>
      <c r="E274" s="28">
        <v>0</v>
      </c>
      <c r="F274" s="28">
        <v>0</v>
      </c>
    </row>
    <row r="275" spans="1:6" ht="67.5" customHeight="1" outlineLevel="5" x14ac:dyDescent="0.2">
      <c r="A275" s="42" t="s">
        <v>409</v>
      </c>
      <c r="B275" s="38" t="s">
        <v>410</v>
      </c>
      <c r="C275" s="38" t="s">
        <v>4</v>
      </c>
      <c r="D275" s="35">
        <f>D276+D279+D282+D285</f>
        <v>31049987.23</v>
      </c>
      <c r="E275" s="35">
        <f t="shared" ref="E275:F275" si="95">E276+E279+E282+E285</f>
        <v>30469554</v>
      </c>
      <c r="F275" s="35">
        <f t="shared" si="95"/>
        <v>30745851.690000001</v>
      </c>
    </row>
    <row r="276" spans="1:6" ht="84.75" customHeight="1" outlineLevel="5" x14ac:dyDescent="0.2">
      <c r="A276" s="25" t="s">
        <v>411</v>
      </c>
      <c r="B276" s="32" t="s">
        <v>412</v>
      </c>
      <c r="C276" s="32" t="s">
        <v>4</v>
      </c>
      <c r="D276" s="27">
        <f>D277</f>
        <v>703080</v>
      </c>
      <c r="E276" s="27">
        <f t="shared" ref="E276:F277" si="96">E277</f>
        <v>703080</v>
      </c>
      <c r="F276" s="27">
        <f t="shared" si="96"/>
        <v>703080</v>
      </c>
    </row>
    <row r="277" spans="1:6" ht="51.75" customHeight="1" outlineLevel="5" x14ac:dyDescent="0.2">
      <c r="A277" s="25" t="s">
        <v>21</v>
      </c>
      <c r="B277" s="32" t="s">
        <v>412</v>
      </c>
      <c r="C277" s="32" t="s">
        <v>22</v>
      </c>
      <c r="D277" s="27">
        <f>D278</f>
        <v>703080</v>
      </c>
      <c r="E277" s="27">
        <f t="shared" si="96"/>
        <v>703080</v>
      </c>
      <c r="F277" s="27">
        <f t="shared" si="96"/>
        <v>703080</v>
      </c>
    </row>
    <row r="278" spans="1:6" ht="27" customHeight="1" outlineLevel="5" x14ac:dyDescent="0.2">
      <c r="A278" s="25" t="s">
        <v>23</v>
      </c>
      <c r="B278" s="32" t="s">
        <v>412</v>
      </c>
      <c r="C278" s="32" t="s">
        <v>24</v>
      </c>
      <c r="D278" s="28">
        <v>703080</v>
      </c>
      <c r="E278" s="28">
        <v>703080</v>
      </c>
      <c r="F278" s="28">
        <v>703080</v>
      </c>
    </row>
    <row r="279" spans="1:6" ht="84.75" customHeight="1" outlineLevel="5" x14ac:dyDescent="0.2">
      <c r="A279" s="25" t="s">
        <v>154</v>
      </c>
      <c r="B279" s="32" t="s">
        <v>413</v>
      </c>
      <c r="C279" s="32" t="s">
        <v>4</v>
      </c>
      <c r="D279" s="27">
        <f>D280</f>
        <v>2048511.63</v>
      </c>
      <c r="E279" s="27">
        <f t="shared" ref="E279:F280" si="97">E280</f>
        <v>2079594</v>
      </c>
      <c r="F279" s="27">
        <f t="shared" si="97"/>
        <v>2117211.69</v>
      </c>
    </row>
    <row r="280" spans="1:6" ht="54" customHeight="1" outlineLevel="5" x14ac:dyDescent="0.2">
      <c r="A280" s="25" t="s">
        <v>21</v>
      </c>
      <c r="B280" s="32" t="s">
        <v>413</v>
      </c>
      <c r="C280" s="32" t="s">
        <v>22</v>
      </c>
      <c r="D280" s="27">
        <f>D281</f>
        <v>2048511.63</v>
      </c>
      <c r="E280" s="27">
        <f t="shared" si="97"/>
        <v>2079594</v>
      </c>
      <c r="F280" s="27">
        <f t="shared" si="97"/>
        <v>2117211.69</v>
      </c>
    </row>
    <row r="281" spans="1:6" ht="33.75" customHeight="1" outlineLevel="5" x14ac:dyDescent="0.2">
      <c r="A281" s="25" t="s">
        <v>23</v>
      </c>
      <c r="B281" s="32" t="s">
        <v>413</v>
      </c>
      <c r="C281" s="32" t="s">
        <v>24</v>
      </c>
      <c r="D281" s="28">
        <v>2048511.63</v>
      </c>
      <c r="E281" s="28">
        <v>2079594</v>
      </c>
      <c r="F281" s="28">
        <v>2117211.69</v>
      </c>
    </row>
    <row r="282" spans="1:6" ht="132.75" customHeight="1" outlineLevel="5" x14ac:dyDescent="0.2">
      <c r="A282" s="25" t="s">
        <v>415</v>
      </c>
      <c r="B282" s="32" t="s">
        <v>414</v>
      </c>
      <c r="C282" s="32" t="s">
        <v>4</v>
      </c>
      <c r="D282" s="27">
        <f>D283</f>
        <v>26653395.600000001</v>
      </c>
      <c r="E282" s="27">
        <f t="shared" ref="E282:F283" si="98">E283</f>
        <v>27686880</v>
      </c>
      <c r="F282" s="27">
        <f t="shared" si="98"/>
        <v>27925560</v>
      </c>
    </row>
    <row r="283" spans="1:6" ht="58.5" customHeight="1" outlineLevel="5" x14ac:dyDescent="0.2">
      <c r="A283" s="25" t="s">
        <v>21</v>
      </c>
      <c r="B283" s="32" t="s">
        <v>414</v>
      </c>
      <c r="C283" s="32" t="s">
        <v>22</v>
      </c>
      <c r="D283" s="27">
        <f>D284</f>
        <v>26653395.600000001</v>
      </c>
      <c r="E283" s="27">
        <f t="shared" si="98"/>
        <v>27686880</v>
      </c>
      <c r="F283" s="27">
        <f t="shared" si="98"/>
        <v>27925560</v>
      </c>
    </row>
    <row r="284" spans="1:6" ht="33.75" customHeight="1" outlineLevel="5" x14ac:dyDescent="0.2">
      <c r="A284" s="25" t="s">
        <v>23</v>
      </c>
      <c r="B284" s="32" t="s">
        <v>414</v>
      </c>
      <c r="C284" s="32" t="s">
        <v>24</v>
      </c>
      <c r="D284" s="28">
        <v>26653395.600000001</v>
      </c>
      <c r="E284" s="28">
        <v>27686880</v>
      </c>
      <c r="F284" s="28">
        <v>27925560</v>
      </c>
    </row>
    <row r="285" spans="1:6" ht="61.5" customHeight="1" outlineLevel="5" x14ac:dyDescent="0.2">
      <c r="A285" s="30" t="s">
        <v>416</v>
      </c>
      <c r="B285" s="32" t="s">
        <v>417</v>
      </c>
      <c r="C285" s="32" t="s">
        <v>4</v>
      </c>
      <c r="D285" s="27">
        <f t="shared" ref="D285:F286" si="99">D286</f>
        <v>1645000</v>
      </c>
      <c r="E285" s="27">
        <f t="shared" si="99"/>
        <v>0</v>
      </c>
      <c r="F285" s="27">
        <f t="shared" si="99"/>
        <v>0</v>
      </c>
    </row>
    <row r="286" spans="1:6" ht="40.5" customHeight="1" outlineLevel="5" x14ac:dyDescent="0.2">
      <c r="A286" s="30" t="s">
        <v>150</v>
      </c>
      <c r="B286" s="32" t="s">
        <v>417</v>
      </c>
      <c r="C286" s="32" t="s">
        <v>151</v>
      </c>
      <c r="D286" s="27">
        <f t="shared" si="99"/>
        <v>1645000</v>
      </c>
      <c r="E286" s="27">
        <f t="shared" si="99"/>
        <v>0</v>
      </c>
      <c r="F286" s="27">
        <f t="shared" si="99"/>
        <v>0</v>
      </c>
    </row>
    <row r="287" spans="1:6" ht="43.5" customHeight="1" outlineLevel="5" x14ac:dyDescent="0.2">
      <c r="A287" s="30" t="s">
        <v>152</v>
      </c>
      <c r="B287" s="32" t="s">
        <v>417</v>
      </c>
      <c r="C287" s="32" t="s">
        <v>153</v>
      </c>
      <c r="D287" s="28">
        <v>1645000</v>
      </c>
      <c r="E287" s="31">
        <v>0</v>
      </c>
      <c r="F287" s="28">
        <v>0</v>
      </c>
    </row>
    <row r="288" spans="1:6" ht="63" customHeight="1" x14ac:dyDescent="0.2">
      <c r="A288" s="25" t="s">
        <v>155</v>
      </c>
      <c r="B288" s="26" t="s">
        <v>156</v>
      </c>
      <c r="C288" s="26" t="s">
        <v>4</v>
      </c>
      <c r="D288" s="27">
        <f>D289+D296+D308+D312+D316</f>
        <v>44378239.920000002</v>
      </c>
      <c r="E288" s="27">
        <f t="shared" ref="E288:F288" si="100">E289+E296+E308+E312+E316</f>
        <v>42397634.799999997</v>
      </c>
      <c r="F288" s="27">
        <f t="shared" si="100"/>
        <v>44240134.799999997</v>
      </c>
    </row>
    <row r="289" spans="1:6" ht="72.75" customHeight="1" x14ac:dyDescent="0.2">
      <c r="A289" s="57" t="s">
        <v>157</v>
      </c>
      <c r="B289" s="38" t="s">
        <v>158</v>
      </c>
      <c r="C289" s="38" t="s">
        <v>4</v>
      </c>
      <c r="D289" s="35">
        <f>D290+D293</f>
        <v>38643871.859999999</v>
      </c>
      <c r="E289" s="35">
        <f>E290+E293</f>
        <v>38129608</v>
      </c>
      <c r="F289" s="35">
        <f>F290+F293</f>
        <v>39972108</v>
      </c>
    </row>
    <row r="290" spans="1:6" ht="57.75" customHeight="1" x14ac:dyDescent="0.2">
      <c r="A290" s="25" t="s">
        <v>159</v>
      </c>
      <c r="B290" s="26" t="s">
        <v>160</v>
      </c>
      <c r="C290" s="26" t="s">
        <v>4</v>
      </c>
      <c r="D290" s="27">
        <f t="shared" ref="D290:F291" si="101">D291</f>
        <v>37133733.859999999</v>
      </c>
      <c r="E290" s="27">
        <f t="shared" si="101"/>
        <v>38129608</v>
      </c>
      <c r="F290" s="27">
        <f t="shared" si="101"/>
        <v>39972108</v>
      </c>
    </row>
    <row r="291" spans="1:6" ht="57" customHeight="1" x14ac:dyDescent="0.2">
      <c r="A291" s="25" t="s">
        <v>21</v>
      </c>
      <c r="B291" s="26" t="s">
        <v>160</v>
      </c>
      <c r="C291" s="26" t="s">
        <v>22</v>
      </c>
      <c r="D291" s="27">
        <f t="shared" si="101"/>
        <v>37133733.859999999</v>
      </c>
      <c r="E291" s="27">
        <f t="shared" si="101"/>
        <v>38129608</v>
      </c>
      <c r="F291" s="27">
        <f t="shared" si="101"/>
        <v>39972108</v>
      </c>
    </row>
    <row r="292" spans="1:6" ht="29.25" customHeight="1" x14ac:dyDescent="0.2">
      <c r="A292" s="25" t="s">
        <v>23</v>
      </c>
      <c r="B292" s="26" t="s">
        <v>160</v>
      </c>
      <c r="C292" s="26" t="s">
        <v>24</v>
      </c>
      <c r="D292" s="28">
        <v>37133733.859999999</v>
      </c>
      <c r="E292" s="28">
        <v>38129608</v>
      </c>
      <c r="F292" s="28">
        <v>39972108</v>
      </c>
    </row>
    <row r="293" spans="1:6" ht="45.75" customHeight="1" x14ac:dyDescent="0.2">
      <c r="A293" s="25" t="s">
        <v>339</v>
      </c>
      <c r="B293" s="26" t="s">
        <v>161</v>
      </c>
      <c r="C293" s="26" t="s">
        <v>4</v>
      </c>
      <c r="D293" s="27">
        <f t="shared" ref="D293:F294" si="102">D294</f>
        <v>1510138</v>
      </c>
      <c r="E293" s="27">
        <f t="shared" si="102"/>
        <v>0</v>
      </c>
      <c r="F293" s="27">
        <f t="shared" si="102"/>
        <v>0</v>
      </c>
    </row>
    <row r="294" spans="1:6" ht="59.25" customHeight="1" x14ac:dyDescent="0.2">
      <c r="A294" s="25" t="s">
        <v>21</v>
      </c>
      <c r="B294" s="26" t="s">
        <v>161</v>
      </c>
      <c r="C294" s="26" t="s">
        <v>22</v>
      </c>
      <c r="D294" s="27">
        <f t="shared" si="102"/>
        <v>1510138</v>
      </c>
      <c r="E294" s="27">
        <f t="shared" si="102"/>
        <v>0</v>
      </c>
      <c r="F294" s="27">
        <f t="shared" si="102"/>
        <v>0</v>
      </c>
    </row>
    <row r="295" spans="1:6" ht="30.75" customHeight="1" x14ac:dyDescent="0.2">
      <c r="A295" s="25" t="s">
        <v>23</v>
      </c>
      <c r="B295" s="26" t="s">
        <v>161</v>
      </c>
      <c r="C295" s="26" t="s">
        <v>24</v>
      </c>
      <c r="D295" s="28">
        <v>1510138</v>
      </c>
      <c r="E295" s="31">
        <v>0</v>
      </c>
      <c r="F295" s="28">
        <v>0</v>
      </c>
    </row>
    <row r="296" spans="1:6" ht="58.5" customHeight="1" x14ac:dyDescent="0.2">
      <c r="A296" s="57" t="s">
        <v>162</v>
      </c>
      <c r="B296" s="38" t="s">
        <v>163</v>
      </c>
      <c r="C296" s="38" t="s">
        <v>4</v>
      </c>
      <c r="D296" s="35">
        <f>D297+D300+D305</f>
        <v>5453568.0599999996</v>
      </c>
      <c r="E296" s="35">
        <f t="shared" ref="E296:F296" si="103">E297+E300+E305</f>
        <v>4268026.8</v>
      </c>
      <c r="F296" s="35">
        <f t="shared" si="103"/>
        <v>4268026.8</v>
      </c>
    </row>
    <row r="297" spans="1:6" ht="57" customHeight="1" x14ac:dyDescent="0.2">
      <c r="A297" s="25" t="s">
        <v>340</v>
      </c>
      <c r="B297" s="26" t="s">
        <v>164</v>
      </c>
      <c r="C297" s="26" t="s">
        <v>4</v>
      </c>
      <c r="D297" s="27">
        <f t="shared" ref="D297:F298" si="104">D298</f>
        <v>414431.78</v>
      </c>
      <c r="E297" s="27">
        <f t="shared" si="104"/>
        <v>0</v>
      </c>
      <c r="F297" s="27">
        <f t="shared" si="104"/>
        <v>0</v>
      </c>
    </row>
    <row r="298" spans="1:6" ht="58.5" customHeight="1" x14ac:dyDescent="0.2">
      <c r="A298" s="25" t="s">
        <v>21</v>
      </c>
      <c r="B298" s="26" t="s">
        <v>164</v>
      </c>
      <c r="C298" s="26" t="s">
        <v>22</v>
      </c>
      <c r="D298" s="27">
        <f t="shared" si="104"/>
        <v>414431.78</v>
      </c>
      <c r="E298" s="27">
        <f t="shared" si="104"/>
        <v>0</v>
      </c>
      <c r="F298" s="27">
        <f t="shared" si="104"/>
        <v>0</v>
      </c>
    </row>
    <row r="299" spans="1:6" ht="31.5" customHeight="1" x14ac:dyDescent="0.2">
      <c r="A299" s="25" t="s">
        <v>23</v>
      </c>
      <c r="B299" s="26" t="s">
        <v>164</v>
      </c>
      <c r="C299" s="26" t="s">
        <v>24</v>
      </c>
      <c r="D299" s="28">
        <v>414431.78</v>
      </c>
      <c r="E299" s="31">
        <v>0</v>
      </c>
      <c r="F299" s="28">
        <v>0</v>
      </c>
    </row>
    <row r="300" spans="1:6" ht="69.75" customHeight="1" x14ac:dyDescent="0.2">
      <c r="A300" s="25" t="s">
        <v>341</v>
      </c>
      <c r="B300" s="26" t="s">
        <v>165</v>
      </c>
      <c r="C300" s="26" t="s">
        <v>4</v>
      </c>
      <c r="D300" s="27">
        <f>D301+D303</f>
        <v>3739136.28</v>
      </c>
      <c r="E300" s="27">
        <f>E301+E303</f>
        <v>4268026.8</v>
      </c>
      <c r="F300" s="27">
        <f>F301+F303</f>
        <v>4268026.8</v>
      </c>
    </row>
    <row r="301" spans="1:6" ht="42.75" customHeight="1" x14ac:dyDescent="0.2">
      <c r="A301" s="25" t="s">
        <v>150</v>
      </c>
      <c r="B301" s="26" t="s">
        <v>165</v>
      </c>
      <c r="C301" s="26" t="s">
        <v>151</v>
      </c>
      <c r="D301" s="27">
        <f>D302</f>
        <v>300000</v>
      </c>
      <c r="E301" s="27">
        <f>E302</f>
        <v>350000</v>
      </c>
      <c r="F301" s="27">
        <f>F302</f>
        <v>350000</v>
      </c>
    </row>
    <row r="302" spans="1:6" ht="49.5" customHeight="1" x14ac:dyDescent="0.2">
      <c r="A302" s="25" t="s">
        <v>152</v>
      </c>
      <c r="B302" s="26" t="s">
        <v>165</v>
      </c>
      <c r="C302" s="26" t="s">
        <v>153</v>
      </c>
      <c r="D302" s="28">
        <v>300000</v>
      </c>
      <c r="E302" s="31">
        <v>350000</v>
      </c>
      <c r="F302" s="28">
        <v>350000</v>
      </c>
    </row>
    <row r="303" spans="1:6" ht="61.5" customHeight="1" x14ac:dyDescent="0.2">
      <c r="A303" s="25" t="s">
        <v>21</v>
      </c>
      <c r="B303" s="26" t="s">
        <v>165</v>
      </c>
      <c r="C303" s="26" t="s">
        <v>22</v>
      </c>
      <c r="D303" s="27">
        <f>D304</f>
        <v>3439136.28</v>
      </c>
      <c r="E303" s="27">
        <f>E304</f>
        <v>3918026.8</v>
      </c>
      <c r="F303" s="27">
        <f>F304</f>
        <v>3918026.8</v>
      </c>
    </row>
    <row r="304" spans="1:6" ht="30" customHeight="1" x14ac:dyDescent="0.2">
      <c r="A304" s="25" t="s">
        <v>23</v>
      </c>
      <c r="B304" s="26" t="s">
        <v>165</v>
      </c>
      <c r="C304" s="26" t="s">
        <v>24</v>
      </c>
      <c r="D304" s="28">
        <v>3439136.28</v>
      </c>
      <c r="E304" s="31">
        <v>3918026.8</v>
      </c>
      <c r="F304" s="28">
        <v>3918026.8</v>
      </c>
    </row>
    <row r="305" spans="1:6" ht="91.5" customHeight="1" x14ac:dyDescent="0.2">
      <c r="A305" s="30" t="s">
        <v>419</v>
      </c>
      <c r="B305" s="52" t="s">
        <v>418</v>
      </c>
      <c r="C305" s="52" t="s">
        <v>4</v>
      </c>
      <c r="D305" s="27">
        <f>D306</f>
        <v>1300000</v>
      </c>
      <c r="E305" s="27">
        <f t="shared" ref="E305:F306" si="105">E306</f>
        <v>0</v>
      </c>
      <c r="F305" s="27">
        <f t="shared" si="105"/>
        <v>0</v>
      </c>
    </row>
    <row r="306" spans="1:6" ht="56.25" customHeight="1" x14ac:dyDescent="0.2">
      <c r="A306" s="30" t="s">
        <v>21</v>
      </c>
      <c r="B306" s="52" t="s">
        <v>418</v>
      </c>
      <c r="C306" s="52" t="s">
        <v>22</v>
      </c>
      <c r="D306" s="27">
        <f>D307</f>
        <v>1300000</v>
      </c>
      <c r="E306" s="27">
        <f t="shared" si="105"/>
        <v>0</v>
      </c>
      <c r="F306" s="27">
        <f t="shared" si="105"/>
        <v>0</v>
      </c>
    </row>
    <row r="307" spans="1:6" ht="34.5" customHeight="1" x14ac:dyDescent="0.2">
      <c r="A307" s="30" t="s">
        <v>23</v>
      </c>
      <c r="B307" s="52" t="s">
        <v>418</v>
      </c>
      <c r="C307" s="52" t="s">
        <v>24</v>
      </c>
      <c r="D307" s="28">
        <v>1300000</v>
      </c>
      <c r="E307" s="31">
        <v>0</v>
      </c>
      <c r="F307" s="28">
        <v>0</v>
      </c>
    </row>
    <row r="308" spans="1:6" ht="63" customHeight="1" x14ac:dyDescent="0.2">
      <c r="A308" s="42" t="s">
        <v>423</v>
      </c>
      <c r="B308" s="53" t="s">
        <v>422</v>
      </c>
      <c r="C308" s="53" t="s">
        <v>4</v>
      </c>
      <c r="D308" s="35">
        <f>D309</f>
        <v>100800</v>
      </c>
      <c r="E308" s="35">
        <f t="shared" ref="E308:F308" si="106">E309</f>
        <v>0</v>
      </c>
      <c r="F308" s="35">
        <f t="shared" si="106"/>
        <v>0</v>
      </c>
    </row>
    <row r="309" spans="1:6" ht="53.25" customHeight="1" x14ac:dyDescent="0.2">
      <c r="A309" s="25" t="s">
        <v>421</v>
      </c>
      <c r="B309" s="32" t="s">
        <v>420</v>
      </c>
      <c r="C309" s="32" t="s">
        <v>4</v>
      </c>
      <c r="D309" s="27">
        <f>D310</f>
        <v>100800</v>
      </c>
      <c r="E309" s="27">
        <f t="shared" ref="E309:F310" si="107">E310</f>
        <v>0</v>
      </c>
      <c r="F309" s="27">
        <f t="shared" si="107"/>
        <v>0</v>
      </c>
    </row>
    <row r="310" spans="1:6" ht="52.5" customHeight="1" x14ac:dyDescent="0.2">
      <c r="A310" s="25" t="s">
        <v>21</v>
      </c>
      <c r="B310" s="32" t="s">
        <v>420</v>
      </c>
      <c r="C310" s="32" t="s">
        <v>22</v>
      </c>
      <c r="D310" s="27">
        <f>D311</f>
        <v>100800</v>
      </c>
      <c r="E310" s="27">
        <f t="shared" si="107"/>
        <v>0</v>
      </c>
      <c r="F310" s="27">
        <f t="shared" si="107"/>
        <v>0</v>
      </c>
    </row>
    <row r="311" spans="1:6" ht="34.5" customHeight="1" x14ac:dyDescent="0.2">
      <c r="A311" s="25" t="s">
        <v>23</v>
      </c>
      <c r="B311" s="32" t="s">
        <v>420</v>
      </c>
      <c r="C311" s="32" t="s">
        <v>24</v>
      </c>
      <c r="D311" s="28">
        <v>100800</v>
      </c>
      <c r="E311" s="31">
        <v>0</v>
      </c>
      <c r="F311" s="28">
        <v>0</v>
      </c>
    </row>
    <row r="312" spans="1:6" ht="56.25" customHeight="1" x14ac:dyDescent="0.2">
      <c r="A312" s="44" t="s">
        <v>427</v>
      </c>
      <c r="B312" s="54" t="s">
        <v>426</v>
      </c>
      <c r="C312" s="54"/>
      <c r="D312" s="35">
        <f>D313</f>
        <v>170000</v>
      </c>
      <c r="E312" s="35">
        <f t="shared" ref="E312:F318" si="108">E313</f>
        <v>0</v>
      </c>
      <c r="F312" s="35">
        <f t="shared" si="108"/>
        <v>0</v>
      </c>
    </row>
    <row r="313" spans="1:6" ht="42.75" customHeight="1" x14ac:dyDescent="0.2">
      <c r="A313" s="25" t="s">
        <v>425</v>
      </c>
      <c r="B313" s="32" t="s">
        <v>424</v>
      </c>
      <c r="C313" s="32" t="s">
        <v>4</v>
      </c>
      <c r="D313" s="27">
        <f>D314</f>
        <v>170000</v>
      </c>
      <c r="E313" s="27">
        <f t="shared" si="108"/>
        <v>0</v>
      </c>
      <c r="F313" s="27">
        <f t="shared" si="108"/>
        <v>0</v>
      </c>
    </row>
    <row r="314" spans="1:6" ht="55.5" customHeight="1" x14ac:dyDescent="0.2">
      <c r="A314" s="25" t="s">
        <v>21</v>
      </c>
      <c r="B314" s="32" t="s">
        <v>424</v>
      </c>
      <c r="C314" s="32" t="s">
        <v>22</v>
      </c>
      <c r="D314" s="27">
        <f>D315</f>
        <v>170000</v>
      </c>
      <c r="E314" s="27">
        <f t="shared" si="108"/>
        <v>0</v>
      </c>
      <c r="F314" s="27">
        <f t="shared" si="108"/>
        <v>0</v>
      </c>
    </row>
    <row r="315" spans="1:6" ht="34.5" customHeight="1" x14ac:dyDescent="0.2">
      <c r="A315" s="25" t="s">
        <v>23</v>
      </c>
      <c r="B315" s="32" t="s">
        <v>424</v>
      </c>
      <c r="C315" s="32" t="s">
        <v>24</v>
      </c>
      <c r="D315" s="28">
        <v>170000</v>
      </c>
      <c r="E315" s="31">
        <v>0</v>
      </c>
      <c r="F315" s="28">
        <v>0</v>
      </c>
    </row>
    <row r="316" spans="1:6" ht="48" customHeight="1" x14ac:dyDescent="0.2">
      <c r="A316" s="44" t="s">
        <v>400</v>
      </c>
      <c r="B316" s="54" t="s">
        <v>483</v>
      </c>
      <c r="C316" s="54"/>
      <c r="D316" s="35">
        <f>D317</f>
        <v>10000</v>
      </c>
      <c r="E316" s="35">
        <f t="shared" si="108"/>
        <v>0</v>
      </c>
      <c r="F316" s="35">
        <f t="shared" si="108"/>
        <v>0</v>
      </c>
    </row>
    <row r="317" spans="1:6" ht="42.75" customHeight="1" x14ac:dyDescent="0.2">
      <c r="A317" s="25" t="s">
        <v>485</v>
      </c>
      <c r="B317" s="32" t="s">
        <v>484</v>
      </c>
      <c r="C317" s="32" t="s">
        <v>4</v>
      </c>
      <c r="D317" s="27">
        <f>D318</f>
        <v>10000</v>
      </c>
      <c r="E317" s="27">
        <f t="shared" si="108"/>
        <v>0</v>
      </c>
      <c r="F317" s="27">
        <f t="shared" si="108"/>
        <v>0</v>
      </c>
    </row>
    <row r="318" spans="1:6" ht="55.5" customHeight="1" x14ac:dyDescent="0.2">
      <c r="A318" s="25" t="s">
        <v>21</v>
      </c>
      <c r="B318" s="32" t="s">
        <v>484</v>
      </c>
      <c r="C318" s="32" t="s">
        <v>22</v>
      </c>
      <c r="D318" s="27">
        <f>D319</f>
        <v>10000</v>
      </c>
      <c r="E318" s="27">
        <f t="shared" si="108"/>
        <v>0</v>
      </c>
      <c r="F318" s="27">
        <f t="shared" si="108"/>
        <v>0</v>
      </c>
    </row>
    <row r="319" spans="1:6" ht="28.5" customHeight="1" x14ac:dyDescent="0.2">
      <c r="A319" s="25" t="s">
        <v>23</v>
      </c>
      <c r="B319" s="32" t="s">
        <v>484</v>
      </c>
      <c r="C319" s="32" t="s">
        <v>24</v>
      </c>
      <c r="D319" s="28">
        <v>10000</v>
      </c>
      <c r="E319" s="31">
        <v>0</v>
      </c>
      <c r="F319" s="28">
        <v>0</v>
      </c>
    </row>
    <row r="320" spans="1:6" ht="47.25" customHeight="1" x14ac:dyDescent="0.2">
      <c r="A320" s="30" t="s">
        <v>166</v>
      </c>
      <c r="B320" s="26" t="s">
        <v>167</v>
      </c>
      <c r="C320" s="26" t="s">
        <v>4</v>
      </c>
      <c r="D320" s="27">
        <f t="shared" ref="D320:F322" si="109">D321</f>
        <v>73530</v>
      </c>
      <c r="E320" s="27">
        <f t="shared" si="109"/>
        <v>0</v>
      </c>
      <c r="F320" s="27">
        <f t="shared" si="109"/>
        <v>0</v>
      </c>
    </row>
    <row r="321" spans="1:6" ht="45" customHeight="1" x14ac:dyDescent="0.2">
      <c r="A321" s="57" t="s">
        <v>93</v>
      </c>
      <c r="B321" s="38" t="s">
        <v>168</v>
      </c>
      <c r="C321" s="38" t="s">
        <v>4</v>
      </c>
      <c r="D321" s="35">
        <f t="shared" si="109"/>
        <v>73530</v>
      </c>
      <c r="E321" s="35">
        <f t="shared" si="109"/>
        <v>0</v>
      </c>
      <c r="F321" s="35">
        <f t="shared" si="109"/>
        <v>0</v>
      </c>
    </row>
    <row r="322" spans="1:6" ht="45.75" customHeight="1" x14ac:dyDescent="0.2">
      <c r="A322" s="25" t="s">
        <v>95</v>
      </c>
      <c r="B322" s="26" t="s">
        <v>169</v>
      </c>
      <c r="C322" s="26" t="s">
        <v>4</v>
      </c>
      <c r="D322" s="27">
        <f>D323</f>
        <v>73530</v>
      </c>
      <c r="E322" s="27">
        <f t="shared" si="109"/>
        <v>0</v>
      </c>
      <c r="F322" s="27">
        <f t="shared" si="109"/>
        <v>0</v>
      </c>
    </row>
    <row r="323" spans="1:6" ht="46.5" customHeight="1" x14ac:dyDescent="0.2">
      <c r="A323" s="25" t="s">
        <v>170</v>
      </c>
      <c r="B323" s="26" t="s">
        <v>169</v>
      </c>
      <c r="C323" s="26" t="s">
        <v>7</v>
      </c>
      <c r="D323" s="27">
        <f>D324</f>
        <v>73530</v>
      </c>
      <c r="E323" s="27">
        <f>E324</f>
        <v>0</v>
      </c>
      <c r="F323" s="27">
        <f>F324</f>
        <v>0</v>
      </c>
    </row>
    <row r="324" spans="1:6" ht="54" customHeight="1" x14ac:dyDescent="0.2">
      <c r="A324" s="25" t="s">
        <v>8</v>
      </c>
      <c r="B324" s="26" t="s">
        <v>169</v>
      </c>
      <c r="C324" s="26" t="s">
        <v>9</v>
      </c>
      <c r="D324" s="28">
        <v>73530</v>
      </c>
      <c r="E324" s="31">
        <v>0</v>
      </c>
      <c r="F324" s="28">
        <v>0</v>
      </c>
    </row>
    <row r="325" spans="1:6" ht="59.25" customHeight="1" x14ac:dyDescent="0.2">
      <c r="A325" s="25" t="s">
        <v>171</v>
      </c>
      <c r="B325" s="26" t="s">
        <v>172</v>
      </c>
      <c r="C325" s="26" t="s">
        <v>4</v>
      </c>
      <c r="D325" s="27">
        <f>D329+D336+D342+D326+D339</f>
        <v>24405524.75</v>
      </c>
      <c r="E325" s="27">
        <f>E329+E336+E342+E326</f>
        <v>23346112</v>
      </c>
      <c r="F325" s="27">
        <f>F329+F336+F342+F326</f>
        <v>23491154</v>
      </c>
    </row>
    <row r="326" spans="1:6" ht="73.5" customHeight="1" x14ac:dyDescent="0.2">
      <c r="A326" s="25" t="s">
        <v>173</v>
      </c>
      <c r="B326" s="26" t="s">
        <v>174</v>
      </c>
      <c r="C326" s="26" t="s">
        <v>4</v>
      </c>
      <c r="D326" s="27">
        <f t="shared" ref="D326:F327" si="110">D327</f>
        <v>5454928.75</v>
      </c>
      <c r="E326" s="27">
        <f t="shared" si="110"/>
        <v>5351260</v>
      </c>
      <c r="F326" s="27">
        <f t="shared" si="110"/>
        <v>5351260</v>
      </c>
    </row>
    <row r="327" spans="1:6" ht="110.25" customHeight="1" x14ac:dyDescent="0.2">
      <c r="A327" s="25" t="s">
        <v>17</v>
      </c>
      <c r="B327" s="26" t="s">
        <v>174</v>
      </c>
      <c r="C327" s="26" t="s">
        <v>18</v>
      </c>
      <c r="D327" s="27">
        <f t="shared" si="110"/>
        <v>5454928.75</v>
      </c>
      <c r="E327" s="27">
        <f t="shared" si="110"/>
        <v>5351260</v>
      </c>
      <c r="F327" s="27">
        <f t="shared" si="110"/>
        <v>5351260</v>
      </c>
    </row>
    <row r="328" spans="1:6" ht="43.5" customHeight="1" x14ac:dyDescent="0.2">
      <c r="A328" s="25" t="s">
        <v>19</v>
      </c>
      <c r="B328" s="26" t="s">
        <v>174</v>
      </c>
      <c r="C328" s="26" t="s">
        <v>20</v>
      </c>
      <c r="D328" s="28">
        <v>5454928.75</v>
      </c>
      <c r="E328" s="28">
        <v>5351260</v>
      </c>
      <c r="F328" s="28">
        <v>5351260</v>
      </c>
    </row>
    <row r="329" spans="1:6" ht="45.75" customHeight="1" x14ac:dyDescent="0.2">
      <c r="A329" s="25" t="s">
        <v>175</v>
      </c>
      <c r="B329" s="26" t="s">
        <v>176</v>
      </c>
      <c r="C329" s="26" t="s">
        <v>4</v>
      </c>
      <c r="D329" s="27">
        <f>D330+D332+D334</f>
        <v>16493006</v>
      </c>
      <c r="E329" s="27">
        <f>E330+E332+E334</f>
        <v>14375096</v>
      </c>
      <c r="F329" s="27">
        <f>F330+F332+F334</f>
        <v>14375096</v>
      </c>
    </row>
    <row r="330" spans="1:6" ht="106.5" customHeight="1" x14ac:dyDescent="0.2">
      <c r="A330" s="25" t="s">
        <v>17</v>
      </c>
      <c r="B330" s="26" t="s">
        <v>176</v>
      </c>
      <c r="C330" s="26" t="s">
        <v>18</v>
      </c>
      <c r="D330" s="27">
        <f>D331</f>
        <v>14499666</v>
      </c>
      <c r="E330" s="27">
        <f>E331</f>
        <v>14019666</v>
      </c>
      <c r="F330" s="27">
        <f>F331</f>
        <v>14019666</v>
      </c>
    </row>
    <row r="331" spans="1:6" ht="42.75" customHeight="1" x14ac:dyDescent="0.2">
      <c r="A331" s="25" t="s">
        <v>74</v>
      </c>
      <c r="B331" s="26" t="s">
        <v>176</v>
      </c>
      <c r="C331" s="26" t="s">
        <v>75</v>
      </c>
      <c r="D331" s="28">
        <v>14499666</v>
      </c>
      <c r="E331" s="28">
        <v>14019666</v>
      </c>
      <c r="F331" s="28">
        <v>14019666</v>
      </c>
    </row>
    <row r="332" spans="1:6" ht="48.75" customHeight="1" x14ac:dyDescent="0.2">
      <c r="A332" s="25" t="s">
        <v>6</v>
      </c>
      <c r="B332" s="26" t="s">
        <v>176</v>
      </c>
      <c r="C332" s="26" t="s">
        <v>7</v>
      </c>
      <c r="D332" s="27">
        <f>D333</f>
        <v>1988840</v>
      </c>
      <c r="E332" s="27">
        <f>E333</f>
        <v>355430</v>
      </c>
      <c r="F332" s="27">
        <f>F333</f>
        <v>355430</v>
      </c>
    </row>
    <row r="333" spans="1:6" ht="59.25" customHeight="1" x14ac:dyDescent="0.2">
      <c r="A333" s="25" t="s">
        <v>8</v>
      </c>
      <c r="B333" s="26" t="s">
        <v>176</v>
      </c>
      <c r="C333" s="26" t="s">
        <v>9</v>
      </c>
      <c r="D333" s="28">
        <v>1988840</v>
      </c>
      <c r="E333" s="28">
        <v>355430</v>
      </c>
      <c r="F333" s="28">
        <v>355430</v>
      </c>
    </row>
    <row r="334" spans="1:6" ht="36.75" customHeight="1" outlineLevel="5" x14ac:dyDescent="0.2">
      <c r="A334" s="25" t="s">
        <v>49</v>
      </c>
      <c r="B334" s="26" t="s">
        <v>176</v>
      </c>
      <c r="C334" s="26" t="s">
        <v>50</v>
      </c>
      <c r="D334" s="27">
        <f>D335</f>
        <v>4500</v>
      </c>
      <c r="E334" s="27">
        <f>E335</f>
        <v>0</v>
      </c>
      <c r="F334" s="27">
        <f>F335</f>
        <v>0</v>
      </c>
    </row>
    <row r="335" spans="1:6" ht="32.25" customHeight="1" outlineLevel="5" x14ac:dyDescent="0.2">
      <c r="A335" s="25" t="s">
        <v>77</v>
      </c>
      <c r="B335" s="26" t="s">
        <v>176</v>
      </c>
      <c r="C335" s="26" t="s">
        <v>78</v>
      </c>
      <c r="D335" s="28">
        <v>4500</v>
      </c>
      <c r="E335" s="31">
        <v>0</v>
      </c>
      <c r="F335" s="28">
        <v>0</v>
      </c>
    </row>
    <row r="336" spans="1:6" ht="45" customHeight="1" outlineLevel="5" x14ac:dyDescent="0.2">
      <c r="A336" s="25" t="s">
        <v>342</v>
      </c>
      <c r="B336" s="26" t="s">
        <v>177</v>
      </c>
      <c r="C336" s="26" t="s">
        <v>4</v>
      </c>
      <c r="D336" s="27">
        <f>D337</f>
        <v>140000</v>
      </c>
      <c r="E336" s="27">
        <f t="shared" ref="E336:F336" si="111">E337</f>
        <v>0</v>
      </c>
      <c r="F336" s="27">
        <f t="shared" si="111"/>
        <v>0</v>
      </c>
    </row>
    <row r="337" spans="1:6" ht="44.25" customHeight="1" outlineLevel="5" x14ac:dyDescent="0.2">
      <c r="A337" s="25" t="s">
        <v>6</v>
      </c>
      <c r="B337" s="26" t="s">
        <v>177</v>
      </c>
      <c r="C337" s="26" t="s">
        <v>7</v>
      </c>
      <c r="D337" s="27">
        <f t="shared" ref="D337:F337" si="112">D338</f>
        <v>140000</v>
      </c>
      <c r="E337" s="27">
        <f t="shared" si="112"/>
        <v>0</v>
      </c>
      <c r="F337" s="27">
        <f t="shared" si="112"/>
        <v>0</v>
      </c>
    </row>
    <row r="338" spans="1:6" ht="61.5" customHeight="1" outlineLevel="5" x14ac:dyDescent="0.2">
      <c r="A338" s="25" t="s">
        <v>8</v>
      </c>
      <c r="B338" s="26" t="s">
        <v>177</v>
      </c>
      <c r="C338" s="26" t="s">
        <v>9</v>
      </c>
      <c r="D338" s="28">
        <v>140000</v>
      </c>
      <c r="E338" s="31">
        <v>0</v>
      </c>
      <c r="F338" s="28">
        <v>0</v>
      </c>
    </row>
    <row r="339" spans="1:6" ht="45" customHeight="1" outlineLevel="5" x14ac:dyDescent="0.2">
      <c r="A339" s="25" t="s">
        <v>345</v>
      </c>
      <c r="B339" s="26" t="s">
        <v>343</v>
      </c>
      <c r="C339" s="26" t="s">
        <v>4</v>
      </c>
      <c r="D339" s="27">
        <f>D340</f>
        <v>30000</v>
      </c>
      <c r="E339" s="27">
        <f t="shared" ref="E339:F340" si="113">E340</f>
        <v>0</v>
      </c>
      <c r="F339" s="27">
        <f t="shared" si="113"/>
        <v>0</v>
      </c>
    </row>
    <row r="340" spans="1:6" ht="43.5" customHeight="1" outlineLevel="5" x14ac:dyDescent="0.2">
      <c r="A340" s="25" t="s">
        <v>150</v>
      </c>
      <c r="B340" s="26" t="s">
        <v>343</v>
      </c>
      <c r="C340" s="26" t="s">
        <v>151</v>
      </c>
      <c r="D340" s="27">
        <f>D341</f>
        <v>30000</v>
      </c>
      <c r="E340" s="27">
        <f t="shared" si="113"/>
        <v>0</v>
      </c>
      <c r="F340" s="27">
        <f t="shared" si="113"/>
        <v>0</v>
      </c>
    </row>
    <row r="341" spans="1:6" ht="30" customHeight="1" outlineLevel="5" x14ac:dyDescent="0.2">
      <c r="A341" s="25" t="s">
        <v>346</v>
      </c>
      <c r="B341" s="26" t="s">
        <v>343</v>
      </c>
      <c r="C341" s="26" t="s">
        <v>344</v>
      </c>
      <c r="D341" s="28">
        <v>30000</v>
      </c>
      <c r="E341" s="31">
        <v>0</v>
      </c>
      <c r="F341" s="28">
        <v>0</v>
      </c>
    </row>
    <row r="342" spans="1:6" ht="108" customHeight="1" outlineLevel="5" x14ac:dyDescent="0.2">
      <c r="A342" s="30" t="s">
        <v>178</v>
      </c>
      <c r="B342" s="26" t="s">
        <v>179</v>
      </c>
      <c r="C342" s="26" t="s">
        <v>4</v>
      </c>
      <c r="D342" s="27">
        <f t="shared" ref="D342:F343" si="114">D343</f>
        <v>2287590</v>
      </c>
      <c r="E342" s="27">
        <f t="shared" si="114"/>
        <v>3619756</v>
      </c>
      <c r="F342" s="27">
        <f t="shared" si="114"/>
        <v>3764798</v>
      </c>
    </row>
    <row r="343" spans="1:6" ht="43.5" customHeight="1" outlineLevel="5" x14ac:dyDescent="0.2">
      <c r="A343" s="25" t="s">
        <v>150</v>
      </c>
      <c r="B343" s="26" t="s">
        <v>179</v>
      </c>
      <c r="C343" s="26" t="s">
        <v>151</v>
      </c>
      <c r="D343" s="27">
        <f t="shared" si="114"/>
        <v>2287590</v>
      </c>
      <c r="E343" s="27">
        <f>E344</f>
        <v>3619756</v>
      </c>
      <c r="F343" s="27">
        <f t="shared" si="114"/>
        <v>3764798</v>
      </c>
    </row>
    <row r="344" spans="1:6" ht="45.75" customHeight="1" outlineLevel="5" x14ac:dyDescent="0.2">
      <c r="A344" s="25" t="s">
        <v>180</v>
      </c>
      <c r="B344" s="26" t="s">
        <v>179</v>
      </c>
      <c r="C344" s="26" t="s">
        <v>181</v>
      </c>
      <c r="D344" s="28">
        <v>2287590</v>
      </c>
      <c r="E344" s="31">
        <v>3619756</v>
      </c>
      <c r="F344" s="28">
        <v>3764798</v>
      </c>
    </row>
    <row r="345" spans="1:6" s="24" customFormat="1" ht="69" customHeight="1" outlineLevel="1" x14ac:dyDescent="0.2">
      <c r="A345" s="21" t="s">
        <v>182</v>
      </c>
      <c r="B345" s="33" t="s">
        <v>183</v>
      </c>
      <c r="C345" s="33" t="s">
        <v>4</v>
      </c>
      <c r="D345" s="23">
        <f>D346+D358+D375</f>
        <v>25999819.57</v>
      </c>
      <c r="E345" s="23">
        <f t="shared" ref="E345:F345" si="115">E346+E358+E375</f>
        <v>31631015.84</v>
      </c>
      <c r="F345" s="23">
        <f t="shared" si="115"/>
        <v>31631015.84</v>
      </c>
    </row>
    <row r="346" spans="1:6" s="24" customFormat="1" ht="84.75" customHeight="1" outlineLevel="1" x14ac:dyDescent="0.2">
      <c r="A346" s="25" t="s">
        <v>347</v>
      </c>
      <c r="B346" s="36" t="s">
        <v>184</v>
      </c>
      <c r="C346" s="36" t="s">
        <v>4</v>
      </c>
      <c r="D346" s="27">
        <f>D347</f>
        <v>17757033.239999998</v>
      </c>
      <c r="E346" s="27">
        <f>E347</f>
        <v>30981015.84</v>
      </c>
      <c r="F346" s="27">
        <f>F347</f>
        <v>30981015.84</v>
      </c>
    </row>
    <row r="347" spans="1:6" s="24" customFormat="1" ht="92.25" customHeight="1" outlineLevel="1" x14ac:dyDescent="0.2">
      <c r="A347" s="25" t="s">
        <v>185</v>
      </c>
      <c r="B347" s="34" t="s">
        <v>186</v>
      </c>
      <c r="C347" s="34" t="s">
        <v>4</v>
      </c>
      <c r="D347" s="35">
        <f>D348+D355</f>
        <v>17757033.239999998</v>
      </c>
      <c r="E347" s="35">
        <f>E348+E355</f>
        <v>30981015.84</v>
      </c>
      <c r="F347" s="35">
        <f>F348+F355</f>
        <v>30981015.84</v>
      </c>
    </row>
    <row r="348" spans="1:6" s="24" customFormat="1" ht="66.75" customHeight="1" outlineLevel="1" x14ac:dyDescent="0.2">
      <c r="A348" s="25" t="s">
        <v>187</v>
      </c>
      <c r="B348" s="36" t="s">
        <v>188</v>
      </c>
      <c r="C348" s="36" t="s">
        <v>4</v>
      </c>
      <c r="D348" s="27">
        <f>D353+D349+D351</f>
        <v>17757033.239999998</v>
      </c>
      <c r="E348" s="27">
        <f t="shared" ref="E348:F348" si="116">E353+E349+E351</f>
        <v>16229475.84</v>
      </c>
      <c r="F348" s="27">
        <f t="shared" si="116"/>
        <v>16229475.84</v>
      </c>
    </row>
    <row r="349" spans="1:6" s="24" customFormat="1" ht="48.75" customHeight="1" outlineLevel="1" x14ac:dyDescent="0.2">
      <c r="A349" s="30" t="s">
        <v>6</v>
      </c>
      <c r="B349" s="32" t="s">
        <v>188</v>
      </c>
      <c r="C349" s="32" t="s">
        <v>7</v>
      </c>
      <c r="D349" s="27">
        <f>D350</f>
        <v>421935.24</v>
      </c>
      <c r="E349" s="27">
        <f t="shared" ref="E349:F349" si="117">E350</f>
        <v>1477935.84</v>
      </c>
      <c r="F349" s="27">
        <f t="shared" si="117"/>
        <v>1477935.84</v>
      </c>
    </row>
    <row r="350" spans="1:6" s="24" customFormat="1" ht="53.25" customHeight="1" outlineLevel="1" x14ac:dyDescent="0.2">
      <c r="A350" s="30" t="s">
        <v>8</v>
      </c>
      <c r="B350" s="32" t="s">
        <v>188</v>
      </c>
      <c r="C350" s="32" t="s">
        <v>9</v>
      </c>
      <c r="D350" s="28">
        <v>421935.24</v>
      </c>
      <c r="E350" s="28">
        <v>1477935.84</v>
      </c>
      <c r="F350" s="28">
        <v>1477935.84</v>
      </c>
    </row>
    <row r="351" spans="1:6" s="24" customFormat="1" ht="40.5" customHeight="1" outlineLevel="1" x14ac:dyDescent="0.2">
      <c r="A351" s="30" t="s">
        <v>150</v>
      </c>
      <c r="B351" s="32" t="s">
        <v>188</v>
      </c>
      <c r="C351" s="32" t="s">
        <v>151</v>
      </c>
      <c r="D351" s="27">
        <f>D352</f>
        <v>17335098</v>
      </c>
      <c r="E351" s="27">
        <f t="shared" ref="E351:F351" si="118">E352</f>
        <v>0</v>
      </c>
      <c r="F351" s="27">
        <f t="shared" si="118"/>
        <v>0</v>
      </c>
    </row>
    <row r="352" spans="1:6" s="24" customFormat="1" ht="48.75" customHeight="1" outlineLevel="1" x14ac:dyDescent="0.2">
      <c r="A352" s="30" t="s">
        <v>152</v>
      </c>
      <c r="B352" s="32" t="s">
        <v>188</v>
      </c>
      <c r="C352" s="32" t="s">
        <v>153</v>
      </c>
      <c r="D352" s="28">
        <v>17335098</v>
      </c>
      <c r="E352" s="28">
        <v>0</v>
      </c>
      <c r="F352" s="28">
        <v>0</v>
      </c>
    </row>
    <row r="353" spans="1:6" s="24" customFormat="1" ht="51.75" customHeight="1" outlineLevel="1" x14ac:dyDescent="0.2">
      <c r="A353" s="30" t="s">
        <v>37</v>
      </c>
      <c r="B353" s="36" t="s">
        <v>188</v>
      </c>
      <c r="C353" s="36" t="s">
        <v>38</v>
      </c>
      <c r="D353" s="27">
        <f t="shared" ref="D353:E353" si="119">D354</f>
        <v>0</v>
      </c>
      <c r="E353" s="27">
        <f t="shared" si="119"/>
        <v>14751540</v>
      </c>
      <c r="F353" s="27">
        <f>F354</f>
        <v>14751540</v>
      </c>
    </row>
    <row r="354" spans="1:6" s="24" customFormat="1" ht="32.25" customHeight="1" outlineLevel="1" x14ac:dyDescent="0.2">
      <c r="A354" s="30" t="s">
        <v>39</v>
      </c>
      <c r="B354" s="36" t="s">
        <v>188</v>
      </c>
      <c r="C354" s="36" t="s">
        <v>40</v>
      </c>
      <c r="D354" s="28">
        <v>0</v>
      </c>
      <c r="E354" s="28">
        <v>14751540</v>
      </c>
      <c r="F354" s="28">
        <v>14751540</v>
      </c>
    </row>
    <row r="355" spans="1:6" s="24" customFormat="1" ht="80.25" customHeight="1" outlineLevel="1" x14ac:dyDescent="0.2">
      <c r="A355" s="30" t="s">
        <v>189</v>
      </c>
      <c r="B355" s="36" t="s">
        <v>190</v>
      </c>
      <c r="C355" s="36" t="s">
        <v>4</v>
      </c>
      <c r="D355" s="27">
        <f t="shared" ref="D355:E356" si="120">D356</f>
        <v>0</v>
      </c>
      <c r="E355" s="27">
        <f t="shared" si="120"/>
        <v>14751540</v>
      </c>
      <c r="F355" s="27">
        <f>F356</f>
        <v>14751540</v>
      </c>
    </row>
    <row r="356" spans="1:6" s="24" customFormat="1" ht="57.75" customHeight="1" outlineLevel="1" x14ac:dyDescent="0.2">
      <c r="A356" s="30" t="s">
        <v>37</v>
      </c>
      <c r="B356" s="36" t="s">
        <v>190</v>
      </c>
      <c r="C356" s="36" t="s">
        <v>38</v>
      </c>
      <c r="D356" s="27">
        <f t="shared" si="120"/>
        <v>0</v>
      </c>
      <c r="E356" s="27">
        <f t="shared" si="120"/>
        <v>14751540</v>
      </c>
      <c r="F356" s="27">
        <f>F357</f>
        <v>14751540</v>
      </c>
    </row>
    <row r="357" spans="1:6" s="24" customFormat="1" ht="32.25" customHeight="1" outlineLevel="1" x14ac:dyDescent="0.2">
      <c r="A357" s="30" t="s">
        <v>39</v>
      </c>
      <c r="B357" s="36" t="s">
        <v>190</v>
      </c>
      <c r="C357" s="36" t="s">
        <v>40</v>
      </c>
      <c r="D357" s="28">
        <v>0</v>
      </c>
      <c r="E357" s="28">
        <v>14751540</v>
      </c>
      <c r="F357" s="28">
        <v>14751540</v>
      </c>
    </row>
    <row r="358" spans="1:6" ht="66.75" customHeight="1" outlineLevel="1" x14ac:dyDescent="0.2">
      <c r="A358" s="25" t="s">
        <v>191</v>
      </c>
      <c r="B358" s="36" t="s">
        <v>192</v>
      </c>
      <c r="C358" s="36" t="s">
        <v>4</v>
      </c>
      <c r="D358" s="27">
        <f>D359</f>
        <v>7237552.8300000001</v>
      </c>
      <c r="E358" s="27">
        <f t="shared" ref="E358:F358" si="121">E359</f>
        <v>650000</v>
      </c>
      <c r="F358" s="27">
        <f t="shared" si="121"/>
        <v>650000</v>
      </c>
    </row>
    <row r="359" spans="1:6" s="43" customFormat="1" ht="74.25" customHeight="1" outlineLevel="1" x14ac:dyDescent="0.2">
      <c r="A359" s="25" t="s">
        <v>193</v>
      </c>
      <c r="B359" s="34" t="s">
        <v>194</v>
      </c>
      <c r="C359" s="34" t="s">
        <v>4</v>
      </c>
      <c r="D359" s="35">
        <f>D360+D363+D366+D369+D372</f>
        <v>7237552.8300000001</v>
      </c>
      <c r="E359" s="35">
        <f t="shared" ref="E359:F359" si="122">E360+E363+E366+E369+E372</f>
        <v>650000</v>
      </c>
      <c r="F359" s="35">
        <f t="shared" si="122"/>
        <v>650000</v>
      </c>
    </row>
    <row r="360" spans="1:6" ht="54.75" customHeight="1" outlineLevel="1" x14ac:dyDescent="0.2">
      <c r="A360" s="25" t="s">
        <v>195</v>
      </c>
      <c r="B360" s="36" t="s">
        <v>196</v>
      </c>
      <c r="C360" s="36" t="s">
        <v>4</v>
      </c>
      <c r="D360" s="27">
        <f t="shared" ref="D360:F361" si="123">D361</f>
        <v>871000</v>
      </c>
      <c r="E360" s="27">
        <f t="shared" si="123"/>
        <v>0</v>
      </c>
      <c r="F360" s="27">
        <f t="shared" si="123"/>
        <v>0</v>
      </c>
    </row>
    <row r="361" spans="1:6" ht="46.5" customHeight="1" outlineLevel="1" x14ac:dyDescent="0.2">
      <c r="A361" s="30" t="s">
        <v>6</v>
      </c>
      <c r="B361" s="36" t="s">
        <v>196</v>
      </c>
      <c r="C361" s="36" t="s">
        <v>7</v>
      </c>
      <c r="D361" s="27">
        <f t="shared" si="123"/>
        <v>871000</v>
      </c>
      <c r="E361" s="27">
        <f t="shared" si="123"/>
        <v>0</v>
      </c>
      <c r="F361" s="27">
        <f t="shared" si="123"/>
        <v>0</v>
      </c>
    </row>
    <row r="362" spans="1:6" ht="57.75" customHeight="1" outlineLevel="3" x14ac:dyDescent="0.2">
      <c r="A362" s="25" t="s">
        <v>8</v>
      </c>
      <c r="B362" s="36" t="s">
        <v>196</v>
      </c>
      <c r="C362" s="36" t="s">
        <v>9</v>
      </c>
      <c r="D362" s="28">
        <v>871000</v>
      </c>
      <c r="E362" s="31">
        <v>0</v>
      </c>
      <c r="F362" s="28">
        <v>0</v>
      </c>
    </row>
    <row r="363" spans="1:6" ht="45.75" customHeight="1" outlineLevel="3" x14ac:dyDescent="0.2">
      <c r="A363" s="25" t="s">
        <v>197</v>
      </c>
      <c r="B363" s="36" t="s">
        <v>198</v>
      </c>
      <c r="C363" s="36" t="s">
        <v>4</v>
      </c>
      <c r="D363" s="27">
        <f>D364</f>
        <v>1404000</v>
      </c>
      <c r="E363" s="27">
        <f t="shared" ref="E363:F363" si="124">E364</f>
        <v>650000</v>
      </c>
      <c r="F363" s="27">
        <f t="shared" si="124"/>
        <v>650000</v>
      </c>
    </row>
    <row r="364" spans="1:6" ht="48.75" customHeight="1" outlineLevel="3" x14ac:dyDescent="0.2">
      <c r="A364" s="25" t="s">
        <v>6</v>
      </c>
      <c r="B364" s="36" t="s">
        <v>198</v>
      </c>
      <c r="C364" s="36" t="s">
        <v>7</v>
      </c>
      <c r="D364" s="27">
        <f>D365</f>
        <v>1404000</v>
      </c>
      <c r="E364" s="27">
        <f>E365</f>
        <v>650000</v>
      </c>
      <c r="F364" s="27">
        <f>F365</f>
        <v>650000</v>
      </c>
    </row>
    <row r="365" spans="1:6" ht="60.75" customHeight="1" outlineLevel="3" x14ac:dyDescent="0.2">
      <c r="A365" s="25" t="s">
        <v>8</v>
      </c>
      <c r="B365" s="36" t="s">
        <v>198</v>
      </c>
      <c r="C365" s="36" t="s">
        <v>9</v>
      </c>
      <c r="D365" s="28">
        <v>1404000</v>
      </c>
      <c r="E365" s="28">
        <v>650000</v>
      </c>
      <c r="F365" s="28">
        <v>650000</v>
      </c>
    </row>
    <row r="366" spans="1:6" ht="40.5" customHeight="1" outlineLevel="5" x14ac:dyDescent="0.2">
      <c r="A366" s="25" t="s">
        <v>199</v>
      </c>
      <c r="B366" s="26" t="s">
        <v>200</v>
      </c>
      <c r="C366" s="26" t="s">
        <v>4</v>
      </c>
      <c r="D366" s="27">
        <f t="shared" ref="D366:F367" si="125">D367</f>
        <v>110000</v>
      </c>
      <c r="E366" s="27">
        <f t="shared" si="125"/>
        <v>0</v>
      </c>
      <c r="F366" s="27">
        <f t="shared" si="125"/>
        <v>0</v>
      </c>
    </row>
    <row r="367" spans="1:6" ht="47.25" customHeight="1" outlineLevel="5" x14ac:dyDescent="0.2">
      <c r="A367" s="30" t="s">
        <v>6</v>
      </c>
      <c r="B367" s="26" t="s">
        <v>200</v>
      </c>
      <c r="C367" s="26" t="s">
        <v>7</v>
      </c>
      <c r="D367" s="27">
        <f t="shared" si="125"/>
        <v>110000</v>
      </c>
      <c r="E367" s="27">
        <f t="shared" si="125"/>
        <v>0</v>
      </c>
      <c r="F367" s="27">
        <f t="shared" si="125"/>
        <v>0</v>
      </c>
    </row>
    <row r="368" spans="1:6" ht="63" customHeight="1" outlineLevel="5" x14ac:dyDescent="0.2">
      <c r="A368" s="30" t="s">
        <v>8</v>
      </c>
      <c r="B368" s="26" t="s">
        <v>200</v>
      </c>
      <c r="C368" s="26" t="s">
        <v>9</v>
      </c>
      <c r="D368" s="28">
        <v>110000</v>
      </c>
      <c r="E368" s="28">
        <v>0</v>
      </c>
      <c r="F368" s="28">
        <v>0</v>
      </c>
    </row>
    <row r="369" spans="1:6" ht="60.75" customHeight="1" outlineLevel="5" x14ac:dyDescent="0.2">
      <c r="A369" s="25" t="s">
        <v>421</v>
      </c>
      <c r="B369" s="52" t="s">
        <v>428</v>
      </c>
      <c r="C369" s="52" t="s">
        <v>4</v>
      </c>
      <c r="D369" s="27">
        <f>D370</f>
        <v>3142552.83</v>
      </c>
      <c r="E369" s="27">
        <f t="shared" ref="E369:F370" si="126">E370</f>
        <v>0</v>
      </c>
      <c r="F369" s="27">
        <f t="shared" si="126"/>
        <v>0</v>
      </c>
    </row>
    <row r="370" spans="1:6" ht="45.75" customHeight="1" outlineLevel="5" x14ac:dyDescent="0.2">
      <c r="A370" s="30" t="s">
        <v>6</v>
      </c>
      <c r="B370" s="52" t="s">
        <v>428</v>
      </c>
      <c r="C370" s="52" t="s">
        <v>7</v>
      </c>
      <c r="D370" s="27">
        <f>D371</f>
        <v>3142552.83</v>
      </c>
      <c r="E370" s="27">
        <f t="shared" si="126"/>
        <v>0</v>
      </c>
      <c r="F370" s="27">
        <f t="shared" si="126"/>
        <v>0</v>
      </c>
    </row>
    <row r="371" spans="1:6" ht="55.5" customHeight="1" outlineLevel="5" x14ac:dyDescent="0.2">
      <c r="A371" s="25" t="s">
        <v>8</v>
      </c>
      <c r="B371" s="52" t="s">
        <v>428</v>
      </c>
      <c r="C371" s="52" t="s">
        <v>9</v>
      </c>
      <c r="D371" s="28">
        <v>3142552.83</v>
      </c>
      <c r="E371" s="28">
        <v>0</v>
      </c>
      <c r="F371" s="28">
        <v>0</v>
      </c>
    </row>
    <row r="372" spans="1:6" ht="44.25" customHeight="1" outlineLevel="4" x14ac:dyDescent="0.2">
      <c r="A372" s="25" t="s">
        <v>201</v>
      </c>
      <c r="B372" s="32" t="s">
        <v>429</v>
      </c>
      <c r="C372" s="32" t="s">
        <v>4</v>
      </c>
      <c r="D372" s="27">
        <f t="shared" ref="D372:F373" si="127">D373</f>
        <v>1710000</v>
      </c>
      <c r="E372" s="27">
        <f t="shared" si="127"/>
        <v>0</v>
      </c>
      <c r="F372" s="27">
        <f t="shared" si="127"/>
        <v>0</v>
      </c>
    </row>
    <row r="373" spans="1:6" ht="48.75" customHeight="1" outlineLevel="4" x14ac:dyDescent="0.2">
      <c r="A373" s="25" t="s">
        <v>6</v>
      </c>
      <c r="B373" s="32" t="s">
        <v>429</v>
      </c>
      <c r="C373" s="32" t="s">
        <v>7</v>
      </c>
      <c r="D373" s="27">
        <f t="shared" si="127"/>
        <v>1710000</v>
      </c>
      <c r="E373" s="27">
        <f t="shared" si="127"/>
        <v>0</v>
      </c>
      <c r="F373" s="27">
        <f t="shared" si="127"/>
        <v>0</v>
      </c>
    </row>
    <row r="374" spans="1:6" ht="59.25" customHeight="1" outlineLevel="4" x14ac:dyDescent="0.2">
      <c r="A374" s="30" t="s">
        <v>8</v>
      </c>
      <c r="B374" s="32" t="s">
        <v>429</v>
      </c>
      <c r="C374" s="32" t="s">
        <v>9</v>
      </c>
      <c r="D374" s="28">
        <v>1710000</v>
      </c>
      <c r="E374" s="28">
        <v>0</v>
      </c>
      <c r="F374" s="28">
        <v>0</v>
      </c>
    </row>
    <row r="375" spans="1:6" ht="66" customHeight="1" outlineLevel="5" x14ac:dyDescent="0.2">
      <c r="A375" s="25" t="s">
        <v>202</v>
      </c>
      <c r="B375" s="26" t="s">
        <v>203</v>
      </c>
      <c r="C375" s="26" t="s">
        <v>4</v>
      </c>
      <c r="D375" s="27">
        <f>D376</f>
        <v>1005233.5</v>
      </c>
      <c r="E375" s="27">
        <f>E376</f>
        <v>0</v>
      </c>
      <c r="F375" s="27">
        <f>F376</f>
        <v>0</v>
      </c>
    </row>
    <row r="376" spans="1:6" ht="46.5" customHeight="1" outlineLevel="5" x14ac:dyDescent="0.2">
      <c r="A376" s="30" t="s">
        <v>204</v>
      </c>
      <c r="B376" s="26" t="s">
        <v>205</v>
      </c>
      <c r="C376" s="26" t="s">
        <v>4</v>
      </c>
      <c r="D376" s="27">
        <f t="shared" ref="D376:F377" si="128">D377</f>
        <v>1005233.5</v>
      </c>
      <c r="E376" s="27">
        <f t="shared" si="128"/>
        <v>0</v>
      </c>
      <c r="F376" s="27">
        <f t="shared" si="128"/>
        <v>0</v>
      </c>
    </row>
    <row r="377" spans="1:6" ht="43.5" customHeight="1" outlineLevel="5" x14ac:dyDescent="0.2">
      <c r="A377" s="25" t="s">
        <v>6</v>
      </c>
      <c r="B377" s="26" t="s">
        <v>205</v>
      </c>
      <c r="C377" s="26" t="s">
        <v>7</v>
      </c>
      <c r="D377" s="27">
        <f t="shared" si="128"/>
        <v>1005233.5</v>
      </c>
      <c r="E377" s="27">
        <f t="shared" si="128"/>
        <v>0</v>
      </c>
      <c r="F377" s="27">
        <f t="shared" si="128"/>
        <v>0</v>
      </c>
    </row>
    <row r="378" spans="1:6" ht="60" customHeight="1" outlineLevel="5" x14ac:dyDescent="0.2">
      <c r="A378" s="30" t="s">
        <v>8</v>
      </c>
      <c r="B378" s="26" t="s">
        <v>205</v>
      </c>
      <c r="C378" s="26" t="s">
        <v>9</v>
      </c>
      <c r="D378" s="28">
        <v>1005233.5</v>
      </c>
      <c r="E378" s="31">
        <v>0</v>
      </c>
      <c r="F378" s="28">
        <v>0</v>
      </c>
    </row>
    <row r="379" spans="1:6" s="24" customFormat="1" ht="78.75" customHeight="1" outlineLevel="2" x14ac:dyDescent="0.2">
      <c r="A379" s="62" t="s">
        <v>348</v>
      </c>
      <c r="B379" s="22" t="s">
        <v>206</v>
      </c>
      <c r="C379" s="22" t="s">
        <v>4</v>
      </c>
      <c r="D379" s="23">
        <f t="shared" ref="D379:F379" si="129">D380</f>
        <v>9980988.2200000007</v>
      </c>
      <c r="E379" s="23">
        <f t="shared" si="129"/>
        <v>0</v>
      </c>
      <c r="F379" s="23">
        <f t="shared" si="129"/>
        <v>0</v>
      </c>
    </row>
    <row r="380" spans="1:6" ht="71.25" customHeight="1" outlineLevel="2" x14ac:dyDescent="0.2">
      <c r="A380" s="63" t="s">
        <v>207</v>
      </c>
      <c r="B380" s="26" t="s">
        <v>208</v>
      </c>
      <c r="C380" s="26" t="s">
        <v>4</v>
      </c>
      <c r="D380" s="27">
        <f>D381+D384</f>
        <v>9980988.2200000007</v>
      </c>
      <c r="E380" s="27">
        <f>E381+E384</f>
        <v>0</v>
      </c>
      <c r="F380" s="27">
        <f>F381+F384</f>
        <v>0</v>
      </c>
    </row>
    <row r="381" spans="1:6" ht="42" customHeight="1" outlineLevel="2" x14ac:dyDescent="0.2">
      <c r="A381" s="45" t="s">
        <v>209</v>
      </c>
      <c r="B381" s="56" t="s">
        <v>210</v>
      </c>
      <c r="C381" s="26" t="s">
        <v>4</v>
      </c>
      <c r="D381" s="27">
        <f>D382</f>
        <v>253000</v>
      </c>
      <c r="E381" s="27">
        <f t="shared" ref="E381:F381" si="130">E382</f>
        <v>0</v>
      </c>
      <c r="F381" s="27">
        <f t="shared" si="130"/>
        <v>0</v>
      </c>
    </row>
    <row r="382" spans="1:6" ht="45.75" customHeight="1" outlineLevel="2" x14ac:dyDescent="0.2">
      <c r="A382" s="25" t="s">
        <v>6</v>
      </c>
      <c r="B382" s="56" t="s">
        <v>210</v>
      </c>
      <c r="C382" s="26" t="s">
        <v>7</v>
      </c>
      <c r="D382" s="27">
        <f t="shared" ref="D382:E382" si="131">D383</f>
        <v>253000</v>
      </c>
      <c r="E382" s="27">
        <f t="shared" si="131"/>
        <v>0</v>
      </c>
      <c r="F382" s="27">
        <f>F383</f>
        <v>0</v>
      </c>
    </row>
    <row r="383" spans="1:6" ht="63.75" customHeight="1" outlineLevel="2" x14ac:dyDescent="0.2">
      <c r="A383" s="30" t="s">
        <v>8</v>
      </c>
      <c r="B383" s="56" t="s">
        <v>210</v>
      </c>
      <c r="C383" s="26" t="s">
        <v>9</v>
      </c>
      <c r="D383" s="28">
        <v>253000</v>
      </c>
      <c r="E383" s="28">
        <v>0</v>
      </c>
      <c r="F383" s="28">
        <v>0</v>
      </c>
    </row>
    <row r="384" spans="1:6" ht="45" customHeight="1" outlineLevel="2" x14ac:dyDescent="0.2">
      <c r="A384" s="25" t="s">
        <v>211</v>
      </c>
      <c r="B384" s="56" t="s">
        <v>212</v>
      </c>
      <c r="C384" s="26" t="s">
        <v>4</v>
      </c>
      <c r="D384" s="27">
        <f>D385</f>
        <v>9727988.2200000007</v>
      </c>
      <c r="E384" s="27">
        <f t="shared" ref="E384:F384" si="132">E385</f>
        <v>0</v>
      </c>
      <c r="F384" s="27">
        <f t="shared" si="132"/>
        <v>0</v>
      </c>
    </row>
    <row r="385" spans="1:6" ht="51.75" customHeight="1" outlineLevel="2" x14ac:dyDescent="0.2">
      <c r="A385" s="25" t="s">
        <v>6</v>
      </c>
      <c r="B385" s="56" t="s">
        <v>212</v>
      </c>
      <c r="C385" s="26" t="s">
        <v>7</v>
      </c>
      <c r="D385" s="27">
        <f t="shared" ref="D385:E385" si="133">D386</f>
        <v>9727988.2200000007</v>
      </c>
      <c r="E385" s="27">
        <f t="shared" si="133"/>
        <v>0</v>
      </c>
      <c r="F385" s="27">
        <f>F386</f>
        <v>0</v>
      </c>
    </row>
    <row r="386" spans="1:6" ht="63.75" customHeight="1" outlineLevel="2" x14ac:dyDescent="0.2">
      <c r="A386" s="30" t="s">
        <v>8</v>
      </c>
      <c r="B386" s="56" t="s">
        <v>212</v>
      </c>
      <c r="C386" s="26" t="s">
        <v>9</v>
      </c>
      <c r="D386" s="28">
        <v>9727988.2200000007</v>
      </c>
      <c r="E386" s="28">
        <v>0</v>
      </c>
      <c r="F386" s="28">
        <v>0</v>
      </c>
    </row>
    <row r="387" spans="1:6" s="24" customFormat="1" ht="53.25" customHeight="1" outlineLevel="2" x14ac:dyDescent="0.2">
      <c r="A387" s="29" t="s">
        <v>440</v>
      </c>
      <c r="B387" s="22" t="s">
        <v>213</v>
      </c>
      <c r="C387" s="22" t="s">
        <v>4</v>
      </c>
      <c r="D387" s="23">
        <f>D388</f>
        <v>52283201.200000003</v>
      </c>
      <c r="E387" s="23">
        <f>E388</f>
        <v>25730338</v>
      </c>
      <c r="F387" s="23">
        <f>F388</f>
        <v>25730338</v>
      </c>
    </row>
    <row r="388" spans="1:6" ht="45" customHeight="1" outlineLevel="2" x14ac:dyDescent="0.2">
      <c r="A388" s="45" t="s">
        <v>214</v>
      </c>
      <c r="B388" s="38" t="s">
        <v>215</v>
      </c>
      <c r="C388" s="38" t="s">
        <v>4</v>
      </c>
      <c r="D388" s="35">
        <f>D389+D392+D395+D401+D404+D413+D398+D407+D410+D420+D423</f>
        <v>52283201.200000003</v>
      </c>
      <c r="E388" s="35">
        <f t="shared" ref="E388:F388" si="134">E389+E392+E395+E401+E404+E413+E398+E407+E410+E420+E423</f>
        <v>25730338</v>
      </c>
      <c r="F388" s="35">
        <f t="shared" si="134"/>
        <v>25730338</v>
      </c>
    </row>
    <row r="389" spans="1:6" ht="47.25" customHeight="1" outlineLevel="2" x14ac:dyDescent="0.2">
      <c r="A389" s="25" t="s">
        <v>216</v>
      </c>
      <c r="B389" s="26" t="s">
        <v>217</v>
      </c>
      <c r="C389" s="26" t="s">
        <v>4</v>
      </c>
      <c r="D389" s="27">
        <f t="shared" ref="D389:F390" si="135">D390</f>
        <v>991545.2</v>
      </c>
      <c r="E389" s="27">
        <f t="shared" si="135"/>
        <v>0</v>
      </c>
      <c r="F389" s="27">
        <f t="shared" si="135"/>
        <v>0</v>
      </c>
    </row>
    <row r="390" spans="1:6" ht="48" customHeight="1" outlineLevel="2" x14ac:dyDescent="0.2">
      <c r="A390" s="30" t="s">
        <v>6</v>
      </c>
      <c r="B390" s="26" t="s">
        <v>217</v>
      </c>
      <c r="C390" s="26" t="s">
        <v>7</v>
      </c>
      <c r="D390" s="27">
        <f t="shared" si="135"/>
        <v>991545.2</v>
      </c>
      <c r="E390" s="27">
        <f t="shared" si="135"/>
        <v>0</v>
      </c>
      <c r="F390" s="27">
        <f t="shared" si="135"/>
        <v>0</v>
      </c>
    </row>
    <row r="391" spans="1:6" ht="58.5" customHeight="1" outlineLevel="2" x14ac:dyDescent="0.2">
      <c r="A391" s="25" t="s">
        <v>8</v>
      </c>
      <c r="B391" s="26" t="s">
        <v>217</v>
      </c>
      <c r="C391" s="26" t="s">
        <v>9</v>
      </c>
      <c r="D391" s="28">
        <v>991545.2</v>
      </c>
      <c r="E391" s="31">
        <v>0</v>
      </c>
      <c r="F391" s="28">
        <v>0</v>
      </c>
    </row>
    <row r="392" spans="1:6" ht="42" customHeight="1" outlineLevel="2" x14ac:dyDescent="0.2">
      <c r="A392" s="25" t="s">
        <v>218</v>
      </c>
      <c r="B392" s="26" t="s">
        <v>219</v>
      </c>
      <c r="C392" s="26" t="s">
        <v>4</v>
      </c>
      <c r="D392" s="27">
        <f t="shared" ref="D392:F393" si="136">D393</f>
        <v>127873.1</v>
      </c>
      <c r="E392" s="27">
        <f t="shared" si="136"/>
        <v>0</v>
      </c>
      <c r="F392" s="27">
        <f t="shared" si="136"/>
        <v>0</v>
      </c>
    </row>
    <row r="393" spans="1:6" ht="49.5" customHeight="1" outlineLevel="2" x14ac:dyDescent="0.2">
      <c r="A393" s="25" t="s">
        <v>6</v>
      </c>
      <c r="B393" s="26" t="s">
        <v>219</v>
      </c>
      <c r="C393" s="26" t="s">
        <v>7</v>
      </c>
      <c r="D393" s="27">
        <f t="shared" si="136"/>
        <v>127873.1</v>
      </c>
      <c r="E393" s="27">
        <f t="shared" si="136"/>
        <v>0</v>
      </c>
      <c r="F393" s="27">
        <f t="shared" si="136"/>
        <v>0</v>
      </c>
    </row>
    <row r="394" spans="1:6" ht="58.5" customHeight="1" outlineLevel="2" x14ac:dyDescent="0.2">
      <c r="A394" s="25" t="s">
        <v>220</v>
      </c>
      <c r="B394" s="26" t="s">
        <v>219</v>
      </c>
      <c r="C394" s="26" t="s">
        <v>9</v>
      </c>
      <c r="D394" s="28">
        <v>127873.1</v>
      </c>
      <c r="E394" s="31">
        <v>0</v>
      </c>
      <c r="F394" s="28">
        <v>0</v>
      </c>
    </row>
    <row r="395" spans="1:6" ht="30.75" customHeight="1" outlineLevel="2" x14ac:dyDescent="0.2">
      <c r="A395" s="25" t="s">
        <v>221</v>
      </c>
      <c r="B395" s="26" t="s">
        <v>222</v>
      </c>
      <c r="C395" s="26" t="s">
        <v>4</v>
      </c>
      <c r="D395" s="27">
        <f t="shared" ref="D395:F396" si="137">D396</f>
        <v>5975593.5999999996</v>
      </c>
      <c r="E395" s="27">
        <f t="shared" si="137"/>
        <v>1800000</v>
      </c>
      <c r="F395" s="27">
        <f t="shared" si="137"/>
        <v>1800000</v>
      </c>
    </row>
    <row r="396" spans="1:6" ht="47.25" customHeight="1" outlineLevel="2" x14ac:dyDescent="0.2">
      <c r="A396" s="25" t="s">
        <v>6</v>
      </c>
      <c r="B396" s="26" t="s">
        <v>222</v>
      </c>
      <c r="C396" s="26" t="s">
        <v>7</v>
      </c>
      <c r="D396" s="27">
        <f t="shared" si="137"/>
        <v>5975593.5999999996</v>
      </c>
      <c r="E396" s="27">
        <f t="shared" si="137"/>
        <v>1800000</v>
      </c>
      <c r="F396" s="27">
        <f t="shared" si="137"/>
        <v>1800000</v>
      </c>
    </row>
    <row r="397" spans="1:6" ht="56.25" customHeight="1" outlineLevel="2" x14ac:dyDescent="0.2">
      <c r="A397" s="25" t="s">
        <v>8</v>
      </c>
      <c r="B397" s="26" t="s">
        <v>222</v>
      </c>
      <c r="C397" s="26" t="s">
        <v>9</v>
      </c>
      <c r="D397" s="28">
        <v>5975593.5999999996</v>
      </c>
      <c r="E397" s="28">
        <v>1800000</v>
      </c>
      <c r="F397" s="28">
        <v>1800000</v>
      </c>
    </row>
    <row r="398" spans="1:6" ht="33.75" customHeight="1" outlineLevel="2" x14ac:dyDescent="0.2">
      <c r="A398" s="25" t="s">
        <v>431</v>
      </c>
      <c r="B398" s="32" t="s">
        <v>430</v>
      </c>
      <c r="C398" s="32" t="s">
        <v>4</v>
      </c>
      <c r="D398" s="27">
        <f>D399</f>
        <v>118600.3</v>
      </c>
      <c r="E398" s="27">
        <f t="shared" ref="E398:F399" si="138">E399</f>
        <v>0</v>
      </c>
      <c r="F398" s="27">
        <f t="shared" si="138"/>
        <v>0</v>
      </c>
    </row>
    <row r="399" spans="1:6" ht="45.75" customHeight="1" outlineLevel="2" x14ac:dyDescent="0.2">
      <c r="A399" s="25" t="s">
        <v>6</v>
      </c>
      <c r="B399" s="32" t="s">
        <v>430</v>
      </c>
      <c r="C399" s="32" t="s">
        <v>7</v>
      </c>
      <c r="D399" s="27">
        <f>D400</f>
        <v>118600.3</v>
      </c>
      <c r="E399" s="27">
        <f t="shared" si="138"/>
        <v>0</v>
      </c>
      <c r="F399" s="27">
        <f t="shared" si="138"/>
        <v>0</v>
      </c>
    </row>
    <row r="400" spans="1:6" ht="54" customHeight="1" outlineLevel="2" x14ac:dyDescent="0.2">
      <c r="A400" s="25" t="s">
        <v>8</v>
      </c>
      <c r="B400" s="32" t="s">
        <v>430</v>
      </c>
      <c r="C400" s="32" t="s">
        <v>9</v>
      </c>
      <c r="D400" s="28">
        <v>118600.3</v>
      </c>
      <c r="E400" s="28">
        <v>0</v>
      </c>
      <c r="F400" s="28">
        <v>0</v>
      </c>
    </row>
    <row r="401" spans="1:6" ht="32.25" customHeight="1" outlineLevel="2" x14ac:dyDescent="0.2">
      <c r="A401" s="25" t="s">
        <v>223</v>
      </c>
      <c r="B401" s="26" t="s">
        <v>224</v>
      </c>
      <c r="C401" s="26" t="s">
        <v>4</v>
      </c>
      <c r="D401" s="27">
        <f t="shared" ref="D401:F402" si="139">D402</f>
        <v>200000</v>
      </c>
      <c r="E401" s="27">
        <f t="shared" si="139"/>
        <v>0</v>
      </c>
      <c r="F401" s="27">
        <f t="shared" si="139"/>
        <v>0</v>
      </c>
    </row>
    <row r="402" spans="1:6" ht="52.5" customHeight="1" outlineLevel="2" x14ac:dyDescent="0.2">
      <c r="A402" s="25" t="s">
        <v>6</v>
      </c>
      <c r="B402" s="26" t="s">
        <v>224</v>
      </c>
      <c r="C402" s="26" t="s">
        <v>7</v>
      </c>
      <c r="D402" s="27">
        <f t="shared" si="139"/>
        <v>200000</v>
      </c>
      <c r="E402" s="27">
        <f t="shared" si="139"/>
        <v>0</v>
      </c>
      <c r="F402" s="27">
        <f t="shared" si="139"/>
        <v>0</v>
      </c>
    </row>
    <row r="403" spans="1:6" ht="55.5" customHeight="1" outlineLevel="2" x14ac:dyDescent="0.2">
      <c r="A403" s="25" t="s">
        <v>220</v>
      </c>
      <c r="B403" s="26" t="s">
        <v>224</v>
      </c>
      <c r="C403" s="26" t="s">
        <v>9</v>
      </c>
      <c r="D403" s="28">
        <v>200000</v>
      </c>
      <c r="E403" s="31">
        <v>0</v>
      </c>
      <c r="F403" s="28">
        <v>0</v>
      </c>
    </row>
    <row r="404" spans="1:6" ht="38.25" customHeight="1" outlineLevel="2" x14ac:dyDescent="0.2">
      <c r="A404" s="25" t="s">
        <v>225</v>
      </c>
      <c r="B404" s="26" t="s">
        <v>226</v>
      </c>
      <c r="C404" s="26" t="s">
        <v>4</v>
      </c>
      <c r="D404" s="27">
        <f t="shared" ref="D404:F405" si="140">D405</f>
        <v>2501196.92</v>
      </c>
      <c r="E404" s="27">
        <f t="shared" si="140"/>
        <v>0</v>
      </c>
      <c r="F404" s="27">
        <f t="shared" si="140"/>
        <v>0</v>
      </c>
    </row>
    <row r="405" spans="1:6" ht="41.25" customHeight="1" outlineLevel="2" x14ac:dyDescent="0.2">
      <c r="A405" s="25" t="s">
        <v>6</v>
      </c>
      <c r="B405" s="26" t="s">
        <v>226</v>
      </c>
      <c r="C405" s="26" t="s">
        <v>7</v>
      </c>
      <c r="D405" s="27">
        <f t="shared" si="140"/>
        <v>2501196.92</v>
      </c>
      <c r="E405" s="27">
        <f t="shared" si="140"/>
        <v>0</v>
      </c>
      <c r="F405" s="27">
        <f t="shared" si="140"/>
        <v>0</v>
      </c>
    </row>
    <row r="406" spans="1:6" ht="60" customHeight="1" outlineLevel="2" x14ac:dyDescent="0.2">
      <c r="A406" s="25" t="s">
        <v>220</v>
      </c>
      <c r="B406" s="26" t="s">
        <v>226</v>
      </c>
      <c r="C406" s="26" t="s">
        <v>9</v>
      </c>
      <c r="D406" s="28">
        <v>2501196.92</v>
      </c>
      <c r="E406" s="31">
        <v>0</v>
      </c>
      <c r="F406" s="28">
        <v>0</v>
      </c>
    </row>
    <row r="407" spans="1:6" ht="45" customHeight="1" outlineLevel="2" x14ac:dyDescent="0.2">
      <c r="A407" s="25" t="s">
        <v>433</v>
      </c>
      <c r="B407" s="32" t="s">
        <v>432</v>
      </c>
      <c r="C407" s="32" t="s">
        <v>4</v>
      </c>
      <c r="D407" s="27">
        <f>D408</f>
        <v>20000</v>
      </c>
      <c r="E407" s="27">
        <f t="shared" ref="E407:F408" si="141">E408</f>
        <v>0</v>
      </c>
      <c r="F407" s="27">
        <f t="shared" si="141"/>
        <v>0</v>
      </c>
    </row>
    <row r="408" spans="1:6" ht="46.5" customHeight="1" outlineLevel="2" x14ac:dyDescent="0.2">
      <c r="A408" s="25" t="s">
        <v>6</v>
      </c>
      <c r="B408" s="32" t="s">
        <v>432</v>
      </c>
      <c r="C408" s="32" t="s">
        <v>7</v>
      </c>
      <c r="D408" s="27">
        <f>D409</f>
        <v>20000</v>
      </c>
      <c r="E408" s="27">
        <f t="shared" si="141"/>
        <v>0</v>
      </c>
      <c r="F408" s="27">
        <f t="shared" si="141"/>
        <v>0</v>
      </c>
    </row>
    <row r="409" spans="1:6" ht="54.75" customHeight="1" outlineLevel="2" x14ac:dyDescent="0.2">
      <c r="A409" s="25" t="s">
        <v>220</v>
      </c>
      <c r="B409" s="32" t="s">
        <v>432</v>
      </c>
      <c r="C409" s="32" t="s">
        <v>9</v>
      </c>
      <c r="D409" s="28">
        <v>20000</v>
      </c>
      <c r="E409" s="31">
        <v>0</v>
      </c>
      <c r="F409" s="28">
        <v>0</v>
      </c>
    </row>
    <row r="410" spans="1:6" ht="52.5" customHeight="1" outlineLevel="2" x14ac:dyDescent="0.2">
      <c r="A410" s="25" t="s">
        <v>435</v>
      </c>
      <c r="B410" s="32" t="s">
        <v>434</v>
      </c>
      <c r="C410" s="32" t="s">
        <v>4</v>
      </c>
      <c r="D410" s="27">
        <f>D411</f>
        <v>2688491.6</v>
      </c>
      <c r="E410" s="27">
        <f t="shared" ref="E410:F411" si="142">E411</f>
        <v>0</v>
      </c>
      <c r="F410" s="27">
        <f t="shared" si="142"/>
        <v>0</v>
      </c>
    </row>
    <row r="411" spans="1:6" ht="44.25" customHeight="1" outlineLevel="2" x14ac:dyDescent="0.2">
      <c r="A411" s="25" t="s">
        <v>6</v>
      </c>
      <c r="B411" s="32" t="s">
        <v>434</v>
      </c>
      <c r="C411" s="32" t="s">
        <v>7</v>
      </c>
      <c r="D411" s="27">
        <f>D412</f>
        <v>2688491.6</v>
      </c>
      <c r="E411" s="27">
        <f t="shared" si="142"/>
        <v>0</v>
      </c>
      <c r="F411" s="27">
        <f t="shared" si="142"/>
        <v>0</v>
      </c>
    </row>
    <row r="412" spans="1:6" ht="54" customHeight="1" outlineLevel="2" x14ac:dyDescent="0.2">
      <c r="A412" s="25" t="s">
        <v>220</v>
      </c>
      <c r="B412" s="32" t="s">
        <v>434</v>
      </c>
      <c r="C412" s="32" t="s">
        <v>9</v>
      </c>
      <c r="D412" s="28">
        <v>2688491.6</v>
      </c>
      <c r="E412" s="31">
        <v>0</v>
      </c>
      <c r="F412" s="28">
        <v>0</v>
      </c>
    </row>
    <row r="413" spans="1:6" ht="74.25" customHeight="1" outlineLevel="2" x14ac:dyDescent="0.2">
      <c r="A413" s="25" t="s">
        <v>227</v>
      </c>
      <c r="B413" s="26" t="s">
        <v>228</v>
      </c>
      <c r="C413" s="26" t="s">
        <v>4</v>
      </c>
      <c r="D413" s="27">
        <f t="shared" ref="D413:E413" si="143">D414+D416+D418</f>
        <v>34480206.07</v>
      </c>
      <c r="E413" s="27">
        <f t="shared" si="143"/>
        <v>23930338</v>
      </c>
      <c r="F413" s="27">
        <f>F414+F416+F418</f>
        <v>23930338</v>
      </c>
    </row>
    <row r="414" spans="1:6" ht="102.75" customHeight="1" outlineLevel="2" x14ac:dyDescent="0.2">
      <c r="A414" s="25" t="s">
        <v>17</v>
      </c>
      <c r="B414" s="26" t="s">
        <v>228</v>
      </c>
      <c r="C414" s="26" t="s">
        <v>18</v>
      </c>
      <c r="D414" s="27">
        <f t="shared" ref="D414:E414" si="144">D415</f>
        <v>22277808.07</v>
      </c>
      <c r="E414" s="27">
        <f t="shared" si="144"/>
        <v>22238811</v>
      </c>
      <c r="F414" s="27">
        <f>F415</f>
        <v>22238811</v>
      </c>
    </row>
    <row r="415" spans="1:6" ht="44.25" customHeight="1" outlineLevel="2" x14ac:dyDescent="0.2">
      <c r="A415" s="25" t="s">
        <v>74</v>
      </c>
      <c r="B415" s="26" t="s">
        <v>228</v>
      </c>
      <c r="C415" s="26" t="s">
        <v>75</v>
      </c>
      <c r="D415" s="28">
        <v>22277808.07</v>
      </c>
      <c r="E415" s="28">
        <v>22238811</v>
      </c>
      <c r="F415" s="28">
        <v>22238811</v>
      </c>
    </row>
    <row r="416" spans="1:6" ht="48.75" customHeight="1" outlineLevel="2" x14ac:dyDescent="0.2">
      <c r="A416" s="25" t="s">
        <v>6</v>
      </c>
      <c r="B416" s="26" t="s">
        <v>228</v>
      </c>
      <c r="C416" s="26" t="s">
        <v>7</v>
      </c>
      <c r="D416" s="27">
        <f t="shared" ref="D416:E416" si="145">D417</f>
        <v>12089977</v>
      </c>
      <c r="E416" s="27">
        <f t="shared" si="145"/>
        <v>1691527</v>
      </c>
      <c r="F416" s="27">
        <f>F417</f>
        <v>1691527</v>
      </c>
    </row>
    <row r="417" spans="1:6" ht="57.75" customHeight="1" outlineLevel="2" x14ac:dyDescent="0.2">
      <c r="A417" s="25" t="s">
        <v>220</v>
      </c>
      <c r="B417" s="26" t="s">
        <v>228</v>
      </c>
      <c r="C417" s="26" t="s">
        <v>9</v>
      </c>
      <c r="D417" s="28">
        <v>12089977</v>
      </c>
      <c r="E417" s="28">
        <v>1691527</v>
      </c>
      <c r="F417" s="28">
        <v>1691527</v>
      </c>
    </row>
    <row r="418" spans="1:6" ht="27.75" customHeight="1" outlineLevel="2" x14ac:dyDescent="0.2">
      <c r="A418" s="30" t="s">
        <v>49</v>
      </c>
      <c r="B418" s="26" t="s">
        <v>228</v>
      </c>
      <c r="C418" s="26" t="s">
        <v>50</v>
      </c>
      <c r="D418" s="27">
        <f t="shared" ref="D418:E418" si="146">D419</f>
        <v>112421</v>
      </c>
      <c r="E418" s="27">
        <f t="shared" si="146"/>
        <v>0</v>
      </c>
      <c r="F418" s="27">
        <f>F419</f>
        <v>0</v>
      </c>
    </row>
    <row r="419" spans="1:6" ht="34.5" customHeight="1" outlineLevel="2" x14ac:dyDescent="0.2">
      <c r="A419" s="30" t="s">
        <v>77</v>
      </c>
      <c r="B419" s="26" t="s">
        <v>228</v>
      </c>
      <c r="C419" s="26" t="s">
        <v>78</v>
      </c>
      <c r="D419" s="28">
        <v>112421</v>
      </c>
      <c r="E419" s="28">
        <v>0</v>
      </c>
      <c r="F419" s="28">
        <v>0</v>
      </c>
    </row>
    <row r="420" spans="1:6" ht="69" customHeight="1" outlineLevel="2" x14ac:dyDescent="0.2">
      <c r="A420" s="25" t="s">
        <v>438</v>
      </c>
      <c r="B420" s="32" t="s">
        <v>436</v>
      </c>
      <c r="C420" s="32" t="s">
        <v>4</v>
      </c>
      <c r="D420" s="27">
        <f>D421</f>
        <v>3030303.03</v>
      </c>
      <c r="E420" s="27">
        <f t="shared" ref="E420:F421" si="147">E421</f>
        <v>0</v>
      </c>
      <c r="F420" s="27">
        <f t="shared" si="147"/>
        <v>0</v>
      </c>
    </row>
    <row r="421" spans="1:6" ht="41.25" customHeight="1" outlineLevel="2" x14ac:dyDescent="0.2">
      <c r="A421" s="25" t="s">
        <v>6</v>
      </c>
      <c r="B421" s="32" t="s">
        <v>436</v>
      </c>
      <c r="C421" s="32" t="s">
        <v>7</v>
      </c>
      <c r="D421" s="27">
        <f>D422</f>
        <v>3030303.03</v>
      </c>
      <c r="E421" s="27">
        <f t="shared" si="147"/>
        <v>0</v>
      </c>
      <c r="F421" s="27">
        <f t="shared" si="147"/>
        <v>0</v>
      </c>
    </row>
    <row r="422" spans="1:6" ht="51" customHeight="1" outlineLevel="2" x14ac:dyDescent="0.2">
      <c r="A422" s="25" t="s">
        <v>220</v>
      </c>
      <c r="B422" s="32" t="s">
        <v>436</v>
      </c>
      <c r="C422" s="32" t="s">
        <v>9</v>
      </c>
      <c r="D422" s="28">
        <v>3030303.03</v>
      </c>
      <c r="E422" s="28">
        <v>0</v>
      </c>
      <c r="F422" s="28">
        <v>0</v>
      </c>
    </row>
    <row r="423" spans="1:6" ht="69.75" customHeight="1" outlineLevel="2" x14ac:dyDescent="0.2">
      <c r="A423" s="25" t="s">
        <v>439</v>
      </c>
      <c r="B423" s="32" t="s">
        <v>437</v>
      </c>
      <c r="C423" s="32" t="s">
        <v>4</v>
      </c>
      <c r="D423" s="27">
        <f>D424</f>
        <v>2149391.38</v>
      </c>
      <c r="E423" s="27">
        <f t="shared" ref="E423:F424" si="148">E424</f>
        <v>0</v>
      </c>
      <c r="F423" s="27">
        <f t="shared" si="148"/>
        <v>0</v>
      </c>
    </row>
    <row r="424" spans="1:6" ht="42.75" customHeight="1" outlineLevel="2" x14ac:dyDescent="0.2">
      <c r="A424" s="25" t="s">
        <v>6</v>
      </c>
      <c r="B424" s="32" t="s">
        <v>437</v>
      </c>
      <c r="C424" s="32" t="s">
        <v>7</v>
      </c>
      <c r="D424" s="27">
        <f>D425</f>
        <v>2149391.38</v>
      </c>
      <c r="E424" s="27">
        <f t="shared" si="148"/>
        <v>0</v>
      </c>
      <c r="F424" s="27">
        <f t="shared" si="148"/>
        <v>0</v>
      </c>
    </row>
    <row r="425" spans="1:6" ht="51" customHeight="1" outlineLevel="2" x14ac:dyDescent="0.2">
      <c r="A425" s="25" t="s">
        <v>220</v>
      </c>
      <c r="B425" s="32" t="s">
        <v>437</v>
      </c>
      <c r="C425" s="32" t="s">
        <v>9</v>
      </c>
      <c r="D425" s="28">
        <v>2149391.38</v>
      </c>
      <c r="E425" s="28">
        <v>0</v>
      </c>
      <c r="F425" s="28">
        <v>0</v>
      </c>
    </row>
    <row r="426" spans="1:6" s="24" customFormat="1" ht="71.25" customHeight="1" outlineLevel="2" x14ac:dyDescent="0.2">
      <c r="A426" s="29" t="s">
        <v>349</v>
      </c>
      <c r="B426" s="22" t="s">
        <v>229</v>
      </c>
      <c r="C426" s="22" t="s">
        <v>4</v>
      </c>
      <c r="D426" s="23">
        <f>D427</f>
        <v>38962426.390000001</v>
      </c>
      <c r="E426" s="23">
        <f>E427</f>
        <v>0</v>
      </c>
      <c r="F426" s="23">
        <f>F427</f>
        <v>0</v>
      </c>
    </row>
    <row r="427" spans="1:6" ht="51.75" customHeight="1" outlineLevel="2" x14ac:dyDescent="0.2">
      <c r="A427" s="45" t="s">
        <v>230</v>
      </c>
      <c r="B427" s="38" t="s">
        <v>231</v>
      </c>
      <c r="C427" s="38" t="s">
        <v>4</v>
      </c>
      <c r="D427" s="35">
        <f>D428+D431</f>
        <v>38962426.390000001</v>
      </c>
      <c r="E427" s="35">
        <f t="shared" ref="E427:F427" si="149">E428+E431</f>
        <v>0</v>
      </c>
      <c r="F427" s="35">
        <f t="shared" si="149"/>
        <v>0</v>
      </c>
    </row>
    <row r="428" spans="1:6" ht="70.5" customHeight="1" outlineLevel="2" x14ac:dyDescent="0.2">
      <c r="A428" s="30" t="s">
        <v>442</v>
      </c>
      <c r="B428" s="32" t="s">
        <v>441</v>
      </c>
      <c r="C428" s="32" t="s">
        <v>4</v>
      </c>
      <c r="D428" s="27">
        <f>D429</f>
        <v>6492876.3899999997</v>
      </c>
      <c r="E428" s="27">
        <f t="shared" ref="E428:F429" si="150">E429</f>
        <v>0</v>
      </c>
      <c r="F428" s="27">
        <f t="shared" si="150"/>
        <v>0</v>
      </c>
    </row>
    <row r="429" spans="1:6" ht="51.75" customHeight="1" outlineLevel="2" x14ac:dyDescent="0.2">
      <c r="A429" s="30" t="s">
        <v>6</v>
      </c>
      <c r="B429" s="32" t="s">
        <v>441</v>
      </c>
      <c r="C429" s="32" t="s">
        <v>7</v>
      </c>
      <c r="D429" s="27">
        <f>D430</f>
        <v>6492876.3899999997</v>
      </c>
      <c r="E429" s="27">
        <f t="shared" si="150"/>
        <v>0</v>
      </c>
      <c r="F429" s="27">
        <f t="shared" si="150"/>
        <v>0</v>
      </c>
    </row>
    <row r="430" spans="1:6" ht="51.75" customHeight="1" outlineLevel="2" x14ac:dyDescent="0.2">
      <c r="A430" s="30" t="s">
        <v>8</v>
      </c>
      <c r="B430" s="32" t="s">
        <v>441</v>
      </c>
      <c r="C430" s="32" t="s">
        <v>9</v>
      </c>
      <c r="D430" s="28">
        <v>6492876.3899999997</v>
      </c>
      <c r="E430" s="28">
        <v>0</v>
      </c>
      <c r="F430" s="28">
        <v>0</v>
      </c>
    </row>
    <row r="431" spans="1:6" ht="69.75" customHeight="1" outlineLevel="2" x14ac:dyDescent="0.2">
      <c r="A431" s="45" t="s">
        <v>350</v>
      </c>
      <c r="B431" s="26" t="s">
        <v>351</v>
      </c>
      <c r="C431" s="26" t="s">
        <v>4</v>
      </c>
      <c r="D431" s="27">
        <f t="shared" ref="D431:F432" si="151">D432</f>
        <v>32469550</v>
      </c>
      <c r="E431" s="27">
        <f t="shared" si="151"/>
        <v>0</v>
      </c>
      <c r="F431" s="27">
        <f t="shared" si="151"/>
        <v>0</v>
      </c>
    </row>
    <row r="432" spans="1:6" ht="50.25" customHeight="1" outlineLevel="2" x14ac:dyDescent="0.2">
      <c r="A432" s="30" t="s">
        <v>6</v>
      </c>
      <c r="B432" s="26" t="s">
        <v>351</v>
      </c>
      <c r="C432" s="26" t="s">
        <v>7</v>
      </c>
      <c r="D432" s="27">
        <f t="shared" si="151"/>
        <v>32469550</v>
      </c>
      <c r="E432" s="27">
        <f t="shared" si="151"/>
        <v>0</v>
      </c>
      <c r="F432" s="27">
        <f t="shared" si="151"/>
        <v>0</v>
      </c>
    </row>
    <row r="433" spans="1:6" ht="54" customHeight="1" outlineLevel="2" x14ac:dyDescent="0.2">
      <c r="A433" s="30" t="s">
        <v>8</v>
      </c>
      <c r="B433" s="26" t="s">
        <v>351</v>
      </c>
      <c r="C433" s="26" t="s">
        <v>9</v>
      </c>
      <c r="D433" s="28">
        <v>32469550</v>
      </c>
      <c r="E433" s="28">
        <v>0</v>
      </c>
      <c r="F433" s="28">
        <v>0</v>
      </c>
    </row>
    <row r="434" spans="1:6" s="24" customFormat="1" ht="70.5" customHeight="1" outlineLevel="2" x14ac:dyDescent="0.2">
      <c r="A434" s="21" t="s">
        <v>352</v>
      </c>
      <c r="B434" s="22" t="s">
        <v>232</v>
      </c>
      <c r="C434" s="22" t="s">
        <v>4</v>
      </c>
      <c r="D434" s="23">
        <f>D435</f>
        <v>29700</v>
      </c>
      <c r="E434" s="23">
        <f t="shared" ref="E434:F434" si="152">E435</f>
        <v>12419250.609999999</v>
      </c>
      <c r="F434" s="23">
        <f t="shared" si="152"/>
        <v>12419250.609999999</v>
      </c>
    </row>
    <row r="435" spans="1:6" ht="53.25" customHeight="1" outlineLevel="2" x14ac:dyDescent="0.2">
      <c r="A435" s="45" t="s">
        <v>233</v>
      </c>
      <c r="B435" s="38" t="s">
        <v>234</v>
      </c>
      <c r="C435" s="38" t="s">
        <v>4</v>
      </c>
      <c r="D435" s="35">
        <f>D436+D439</f>
        <v>29700</v>
      </c>
      <c r="E435" s="35">
        <f t="shared" ref="E435:F435" si="153">E439</f>
        <v>12419250.609999999</v>
      </c>
      <c r="F435" s="35">
        <f t="shared" si="153"/>
        <v>12419250.609999999</v>
      </c>
    </row>
    <row r="436" spans="1:6" ht="53.25" customHeight="1" outlineLevel="2" x14ac:dyDescent="0.2">
      <c r="A436" s="30" t="s">
        <v>444</v>
      </c>
      <c r="B436" s="32" t="s">
        <v>443</v>
      </c>
      <c r="C436" s="32" t="s">
        <v>4</v>
      </c>
      <c r="D436" s="27">
        <f>D437</f>
        <v>29700</v>
      </c>
      <c r="E436" s="27">
        <f t="shared" ref="E436:F437" si="154">E437</f>
        <v>0</v>
      </c>
      <c r="F436" s="27">
        <f t="shared" si="154"/>
        <v>0</v>
      </c>
    </row>
    <row r="437" spans="1:6" ht="53.25" customHeight="1" outlineLevel="2" x14ac:dyDescent="0.2">
      <c r="A437" s="30" t="s">
        <v>6</v>
      </c>
      <c r="B437" s="32" t="s">
        <v>443</v>
      </c>
      <c r="C437" s="32" t="s">
        <v>7</v>
      </c>
      <c r="D437" s="27">
        <f>D438</f>
        <v>29700</v>
      </c>
      <c r="E437" s="27">
        <f t="shared" si="154"/>
        <v>0</v>
      </c>
      <c r="F437" s="27">
        <f t="shared" si="154"/>
        <v>0</v>
      </c>
    </row>
    <row r="438" spans="1:6" ht="53.25" customHeight="1" outlineLevel="2" x14ac:dyDescent="0.2">
      <c r="A438" s="30" t="s">
        <v>8</v>
      </c>
      <c r="B438" s="32" t="s">
        <v>443</v>
      </c>
      <c r="C438" s="32" t="s">
        <v>9</v>
      </c>
      <c r="D438" s="28">
        <v>29700</v>
      </c>
      <c r="E438" s="28">
        <v>0</v>
      </c>
      <c r="F438" s="28">
        <v>0</v>
      </c>
    </row>
    <row r="439" spans="1:6" ht="46.5" customHeight="1" outlineLevel="2" x14ac:dyDescent="0.2">
      <c r="A439" s="30" t="s">
        <v>236</v>
      </c>
      <c r="B439" s="26" t="s">
        <v>235</v>
      </c>
      <c r="C439" s="26" t="s">
        <v>4</v>
      </c>
      <c r="D439" s="27">
        <f>D440</f>
        <v>0</v>
      </c>
      <c r="E439" s="27">
        <f>E440</f>
        <v>12419250.609999999</v>
      </c>
      <c r="F439" s="27">
        <f>F440</f>
        <v>12419250.609999999</v>
      </c>
    </row>
    <row r="440" spans="1:6" ht="51" customHeight="1" outlineLevel="2" x14ac:dyDescent="0.2">
      <c r="A440" s="25" t="s">
        <v>6</v>
      </c>
      <c r="B440" s="26" t="s">
        <v>235</v>
      </c>
      <c r="C440" s="26" t="s">
        <v>7</v>
      </c>
      <c r="D440" s="27">
        <f t="shared" ref="D440:F440" si="155">D441</f>
        <v>0</v>
      </c>
      <c r="E440" s="27">
        <f t="shared" si="155"/>
        <v>12419250.609999999</v>
      </c>
      <c r="F440" s="27">
        <f t="shared" si="155"/>
        <v>12419250.609999999</v>
      </c>
    </row>
    <row r="441" spans="1:6" ht="54" customHeight="1" outlineLevel="2" x14ac:dyDescent="0.2">
      <c r="A441" s="25" t="s">
        <v>220</v>
      </c>
      <c r="B441" s="26" t="s">
        <v>235</v>
      </c>
      <c r="C441" s="26" t="s">
        <v>9</v>
      </c>
      <c r="D441" s="28">
        <v>0</v>
      </c>
      <c r="E441" s="31">
        <v>12419250.609999999</v>
      </c>
      <c r="F441" s="28">
        <v>12419250.609999999</v>
      </c>
    </row>
    <row r="442" spans="1:6" ht="81" customHeight="1" outlineLevel="2" x14ac:dyDescent="0.2">
      <c r="A442" s="21" t="s">
        <v>237</v>
      </c>
      <c r="B442" s="22" t="s">
        <v>238</v>
      </c>
      <c r="C442" s="22" t="s">
        <v>4</v>
      </c>
      <c r="D442" s="23">
        <f t="shared" ref="D442:F445" si="156">D443</f>
        <v>112512</v>
      </c>
      <c r="E442" s="23">
        <f t="shared" si="156"/>
        <v>0</v>
      </c>
      <c r="F442" s="23">
        <f t="shared" si="156"/>
        <v>0</v>
      </c>
    </row>
    <row r="443" spans="1:6" ht="60.75" customHeight="1" outlineLevel="2" x14ac:dyDescent="0.2">
      <c r="A443" s="25" t="s">
        <v>239</v>
      </c>
      <c r="B443" s="38" t="s">
        <v>240</v>
      </c>
      <c r="C443" s="38" t="s">
        <v>4</v>
      </c>
      <c r="D443" s="35">
        <f>D444</f>
        <v>112512</v>
      </c>
      <c r="E443" s="35">
        <f t="shared" si="156"/>
        <v>0</v>
      </c>
      <c r="F443" s="35">
        <f t="shared" si="156"/>
        <v>0</v>
      </c>
    </row>
    <row r="444" spans="1:6" ht="47.25" customHeight="1" outlineLevel="2" x14ac:dyDescent="0.2">
      <c r="A444" s="25" t="s">
        <v>241</v>
      </c>
      <c r="B444" s="26" t="s">
        <v>242</v>
      </c>
      <c r="C444" s="26" t="s">
        <v>4</v>
      </c>
      <c r="D444" s="27">
        <f t="shared" si="156"/>
        <v>112512</v>
      </c>
      <c r="E444" s="27">
        <f t="shared" si="156"/>
        <v>0</v>
      </c>
      <c r="F444" s="27">
        <f t="shared" si="156"/>
        <v>0</v>
      </c>
    </row>
    <row r="445" spans="1:6" ht="44.25" customHeight="1" outlineLevel="2" x14ac:dyDescent="0.2">
      <c r="A445" s="25" t="s">
        <v>6</v>
      </c>
      <c r="B445" s="26" t="s">
        <v>242</v>
      </c>
      <c r="C445" s="26" t="s">
        <v>7</v>
      </c>
      <c r="D445" s="27">
        <f t="shared" si="156"/>
        <v>112512</v>
      </c>
      <c r="E445" s="27">
        <f t="shared" si="156"/>
        <v>0</v>
      </c>
      <c r="F445" s="27">
        <f t="shared" si="156"/>
        <v>0</v>
      </c>
    </row>
    <row r="446" spans="1:6" ht="63.75" customHeight="1" outlineLevel="2" x14ac:dyDescent="0.2">
      <c r="A446" s="30" t="s">
        <v>8</v>
      </c>
      <c r="B446" s="26" t="s">
        <v>242</v>
      </c>
      <c r="C446" s="26" t="s">
        <v>9</v>
      </c>
      <c r="D446" s="28">
        <v>112512</v>
      </c>
      <c r="E446" s="31">
        <v>0</v>
      </c>
      <c r="F446" s="28">
        <v>0</v>
      </c>
    </row>
    <row r="447" spans="1:6" s="24" customFormat="1" ht="64.5" customHeight="1" outlineLevel="5" x14ac:dyDescent="0.2">
      <c r="A447" s="21" t="s">
        <v>243</v>
      </c>
      <c r="B447" s="22" t="s">
        <v>244</v>
      </c>
      <c r="C447" s="22" t="s">
        <v>4</v>
      </c>
      <c r="D447" s="23">
        <f>D448</f>
        <v>2250150.0099999998</v>
      </c>
      <c r="E447" s="23">
        <f t="shared" ref="E447:F447" si="157">E448</f>
        <v>0</v>
      </c>
      <c r="F447" s="23">
        <f t="shared" si="157"/>
        <v>0</v>
      </c>
    </row>
    <row r="448" spans="1:6" ht="65.25" customHeight="1" outlineLevel="5" x14ac:dyDescent="0.2">
      <c r="A448" s="25" t="s">
        <v>296</v>
      </c>
      <c r="B448" s="26" t="s">
        <v>292</v>
      </c>
      <c r="C448" s="26" t="s">
        <v>4</v>
      </c>
      <c r="D448" s="27">
        <f t="shared" ref="D448:F451" si="158">D449</f>
        <v>2250150.0099999998</v>
      </c>
      <c r="E448" s="27">
        <f t="shared" si="158"/>
        <v>0</v>
      </c>
      <c r="F448" s="27">
        <f t="shared" si="158"/>
        <v>0</v>
      </c>
    </row>
    <row r="449" spans="1:6" ht="144" customHeight="1" outlineLevel="5" x14ac:dyDescent="0.2">
      <c r="A449" s="44" t="s">
        <v>353</v>
      </c>
      <c r="B449" s="38" t="s">
        <v>293</v>
      </c>
      <c r="C449" s="38" t="s">
        <v>4</v>
      </c>
      <c r="D449" s="35">
        <f>D450</f>
        <v>2250150.0099999998</v>
      </c>
      <c r="E449" s="35">
        <f t="shared" si="158"/>
        <v>0</v>
      </c>
      <c r="F449" s="35">
        <f t="shared" si="158"/>
        <v>0</v>
      </c>
    </row>
    <row r="450" spans="1:6" ht="61.5" customHeight="1" outlineLevel="5" x14ac:dyDescent="0.2">
      <c r="A450" s="25" t="s">
        <v>295</v>
      </c>
      <c r="B450" s="26" t="s">
        <v>294</v>
      </c>
      <c r="C450" s="26" t="s">
        <v>4</v>
      </c>
      <c r="D450" s="27">
        <f t="shared" si="158"/>
        <v>2250150.0099999998</v>
      </c>
      <c r="E450" s="27">
        <f t="shared" si="158"/>
        <v>0</v>
      </c>
      <c r="F450" s="27">
        <f t="shared" si="158"/>
        <v>0</v>
      </c>
    </row>
    <row r="451" spans="1:6" ht="49.5" customHeight="1" outlineLevel="5" x14ac:dyDescent="0.2">
      <c r="A451" s="25" t="s">
        <v>6</v>
      </c>
      <c r="B451" s="26" t="s">
        <v>294</v>
      </c>
      <c r="C451" s="26" t="s">
        <v>7</v>
      </c>
      <c r="D451" s="27">
        <f t="shared" si="158"/>
        <v>2250150.0099999998</v>
      </c>
      <c r="E451" s="27">
        <f t="shared" si="158"/>
        <v>0</v>
      </c>
      <c r="F451" s="27">
        <f t="shared" si="158"/>
        <v>0</v>
      </c>
    </row>
    <row r="452" spans="1:6" ht="63.75" customHeight="1" outlineLevel="5" x14ac:dyDescent="0.2">
      <c r="A452" s="30" t="s">
        <v>8</v>
      </c>
      <c r="B452" s="26" t="s">
        <v>294</v>
      </c>
      <c r="C452" s="26" t="s">
        <v>9</v>
      </c>
      <c r="D452" s="28">
        <v>2250150.0099999998</v>
      </c>
      <c r="E452" s="31">
        <v>0</v>
      </c>
      <c r="F452" s="28">
        <v>0</v>
      </c>
    </row>
    <row r="453" spans="1:6" s="24" customFormat="1" ht="72" customHeight="1" outlineLevel="3" x14ac:dyDescent="0.2">
      <c r="A453" s="21" t="s">
        <v>245</v>
      </c>
      <c r="B453" s="33" t="s">
        <v>246</v>
      </c>
      <c r="C453" s="33" t="s">
        <v>4</v>
      </c>
      <c r="D453" s="23">
        <f>D454</f>
        <v>10000</v>
      </c>
      <c r="E453" s="23">
        <f t="shared" ref="D453:F456" si="159">E454</f>
        <v>0</v>
      </c>
      <c r="F453" s="23">
        <f t="shared" si="159"/>
        <v>0</v>
      </c>
    </row>
    <row r="454" spans="1:6" ht="73.5" customHeight="1" outlineLevel="3" x14ac:dyDescent="0.2">
      <c r="A454" s="25" t="s">
        <v>354</v>
      </c>
      <c r="B454" s="34" t="s">
        <v>247</v>
      </c>
      <c r="C454" s="34" t="s">
        <v>4</v>
      </c>
      <c r="D454" s="35">
        <f>D455</f>
        <v>10000</v>
      </c>
      <c r="E454" s="35">
        <f t="shared" si="159"/>
        <v>0</v>
      </c>
      <c r="F454" s="35">
        <f t="shared" si="159"/>
        <v>0</v>
      </c>
    </row>
    <row r="455" spans="1:6" ht="36" customHeight="1" outlineLevel="3" x14ac:dyDescent="0.2">
      <c r="A455" s="25" t="s">
        <v>248</v>
      </c>
      <c r="B455" s="36" t="s">
        <v>249</v>
      </c>
      <c r="C455" s="36" t="s">
        <v>4</v>
      </c>
      <c r="D455" s="27">
        <f t="shared" si="159"/>
        <v>10000</v>
      </c>
      <c r="E455" s="27">
        <f t="shared" si="159"/>
        <v>0</v>
      </c>
      <c r="F455" s="27">
        <f t="shared" si="159"/>
        <v>0</v>
      </c>
    </row>
    <row r="456" spans="1:6" ht="42.75" customHeight="1" outlineLevel="3" x14ac:dyDescent="0.2">
      <c r="A456" s="25" t="s">
        <v>6</v>
      </c>
      <c r="B456" s="36" t="s">
        <v>249</v>
      </c>
      <c r="C456" s="36" t="s">
        <v>7</v>
      </c>
      <c r="D456" s="27">
        <f t="shared" si="159"/>
        <v>10000</v>
      </c>
      <c r="E456" s="27">
        <f t="shared" si="159"/>
        <v>0</v>
      </c>
      <c r="F456" s="27">
        <f t="shared" si="159"/>
        <v>0</v>
      </c>
    </row>
    <row r="457" spans="1:6" ht="65.25" customHeight="1" outlineLevel="3" x14ac:dyDescent="0.2">
      <c r="A457" s="25" t="s">
        <v>8</v>
      </c>
      <c r="B457" s="36" t="s">
        <v>249</v>
      </c>
      <c r="C457" s="36" t="s">
        <v>9</v>
      </c>
      <c r="D457" s="28">
        <v>10000</v>
      </c>
      <c r="E457" s="31">
        <v>0</v>
      </c>
      <c r="F457" s="28">
        <v>0</v>
      </c>
    </row>
    <row r="458" spans="1:6" ht="65.25" customHeight="1" outlineLevel="3" x14ac:dyDescent="0.2">
      <c r="A458" s="21" t="s">
        <v>447</v>
      </c>
      <c r="B458" s="33" t="s">
        <v>448</v>
      </c>
      <c r="C458" s="33" t="s">
        <v>4</v>
      </c>
      <c r="D458" s="23">
        <f>D459</f>
        <v>108000</v>
      </c>
      <c r="E458" s="23">
        <f t="shared" ref="E458:F461" si="160">E459</f>
        <v>0</v>
      </c>
      <c r="F458" s="23">
        <f t="shared" si="160"/>
        <v>0</v>
      </c>
    </row>
    <row r="459" spans="1:6" ht="51.75" customHeight="1" outlineLevel="3" x14ac:dyDescent="0.2">
      <c r="A459" s="44" t="s">
        <v>450</v>
      </c>
      <c r="B459" s="34" t="s">
        <v>449</v>
      </c>
      <c r="C459" s="34" t="s">
        <v>4</v>
      </c>
      <c r="D459" s="35">
        <f>D460</f>
        <v>108000</v>
      </c>
      <c r="E459" s="35">
        <f t="shared" si="160"/>
        <v>0</v>
      </c>
      <c r="F459" s="35">
        <f t="shared" si="160"/>
        <v>0</v>
      </c>
    </row>
    <row r="460" spans="1:6" ht="57.75" customHeight="1" outlineLevel="3" x14ac:dyDescent="0.2">
      <c r="A460" s="25" t="s">
        <v>446</v>
      </c>
      <c r="B460" s="52" t="s">
        <v>445</v>
      </c>
      <c r="C460" s="52" t="s">
        <v>4</v>
      </c>
      <c r="D460" s="27">
        <f>D461</f>
        <v>108000</v>
      </c>
      <c r="E460" s="27">
        <f t="shared" si="160"/>
        <v>0</v>
      </c>
      <c r="F460" s="27">
        <f t="shared" si="160"/>
        <v>0</v>
      </c>
    </row>
    <row r="461" spans="1:6" ht="42" customHeight="1" outlineLevel="3" x14ac:dyDescent="0.2">
      <c r="A461" s="30" t="s">
        <v>6</v>
      </c>
      <c r="B461" s="32" t="s">
        <v>445</v>
      </c>
      <c r="C461" s="32" t="s">
        <v>7</v>
      </c>
      <c r="D461" s="27">
        <f>D462</f>
        <v>108000</v>
      </c>
      <c r="E461" s="27">
        <f t="shared" si="160"/>
        <v>0</v>
      </c>
      <c r="F461" s="27">
        <f t="shared" si="160"/>
        <v>0</v>
      </c>
    </row>
    <row r="462" spans="1:6" ht="56.25" customHeight="1" outlineLevel="3" x14ac:dyDescent="0.2">
      <c r="A462" s="30" t="s">
        <v>8</v>
      </c>
      <c r="B462" s="32" t="s">
        <v>445</v>
      </c>
      <c r="C462" s="32" t="s">
        <v>9</v>
      </c>
      <c r="D462" s="28">
        <v>108000</v>
      </c>
      <c r="E462" s="31">
        <v>0</v>
      </c>
      <c r="F462" s="28">
        <v>0</v>
      </c>
    </row>
    <row r="463" spans="1:6" ht="75" customHeight="1" outlineLevel="3" x14ac:dyDescent="0.2">
      <c r="A463" s="21" t="s">
        <v>489</v>
      </c>
      <c r="B463" s="64" t="s">
        <v>486</v>
      </c>
      <c r="C463" s="64" t="s">
        <v>4</v>
      </c>
      <c r="D463" s="23">
        <f>D464</f>
        <v>7695908.9800000004</v>
      </c>
      <c r="E463" s="23">
        <f t="shared" ref="E463:F463" si="161">E464</f>
        <v>0</v>
      </c>
      <c r="F463" s="23">
        <f t="shared" si="161"/>
        <v>0</v>
      </c>
    </row>
    <row r="464" spans="1:6" ht="75" customHeight="1" outlineLevel="3" x14ac:dyDescent="0.2">
      <c r="A464" s="44" t="s">
        <v>490</v>
      </c>
      <c r="B464" s="54" t="s">
        <v>487</v>
      </c>
      <c r="C464" s="54" t="s">
        <v>4</v>
      </c>
      <c r="D464" s="35">
        <f>D465+D468+D471+D474+D477+D480+D483</f>
        <v>7695908.9800000004</v>
      </c>
      <c r="E464" s="35">
        <f t="shared" ref="E464:F464" si="162">E465+E468+E471+E474+E477+E480+E483</f>
        <v>0</v>
      </c>
      <c r="F464" s="35">
        <f t="shared" si="162"/>
        <v>0</v>
      </c>
    </row>
    <row r="465" spans="1:6" ht="75" customHeight="1" outlineLevel="3" x14ac:dyDescent="0.2">
      <c r="A465" s="25" t="s">
        <v>435</v>
      </c>
      <c r="B465" s="32" t="s">
        <v>488</v>
      </c>
      <c r="C465" s="32" t="s">
        <v>4</v>
      </c>
      <c r="D465" s="27">
        <f>D466</f>
        <v>195908.98</v>
      </c>
      <c r="E465" s="27">
        <f t="shared" ref="E465:F466" si="163">E466</f>
        <v>0</v>
      </c>
      <c r="F465" s="27">
        <f t="shared" si="163"/>
        <v>0</v>
      </c>
    </row>
    <row r="466" spans="1:6" ht="75" customHeight="1" outlineLevel="3" x14ac:dyDescent="0.2">
      <c r="A466" s="25" t="s">
        <v>6</v>
      </c>
      <c r="B466" s="32" t="s">
        <v>488</v>
      </c>
      <c r="C466" s="32" t="s">
        <v>7</v>
      </c>
      <c r="D466" s="27">
        <f>D467</f>
        <v>195908.98</v>
      </c>
      <c r="E466" s="27">
        <f t="shared" si="163"/>
        <v>0</v>
      </c>
      <c r="F466" s="27">
        <f t="shared" si="163"/>
        <v>0</v>
      </c>
    </row>
    <row r="467" spans="1:6" ht="75" customHeight="1" outlineLevel="3" x14ac:dyDescent="0.2">
      <c r="A467" s="25" t="s">
        <v>8</v>
      </c>
      <c r="B467" s="32" t="s">
        <v>488</v>
      </c>
      <c r="C467" s="32" t="s">
        <v>9</v>
      </c>
      <c r="D467" s="28">
        <v>195908.98</v>
      </c>
      <c r="E467" s="31">
        <v>0</v>
      </c>
      <c r="F467" s="28">
        <v>0</v>
      </c>
    </row>
    <row r="468" spans="1:6" ht="75" customHeight="1" outlineLevel="3" x14ac:dyDescent="0.2">
      <c r="A468" s="25" t="s">
        <v>492</v>
      </c>
      <c r="B468" s="32" t="s">
        <v>491</v>
      </c>
      <c r="C468" s="32" t="s">
        <v>4</v>
      </c>
      <c r="D468" s="27">
        <f>D469</f>
        <v>2500000</v>
      </c>
      <c r="E468" s="27">
        <f t="shared" ref="E468:E469" si="164">E469</f>
        <v>0</v>
      </c>
      <c r="F468" s="27">
        <f t="shared" ref="F468:F469" si="165">F469</f>
        <v>0</v>
      </c>
    </row>
    <row r="469" spans="1:6" ht="75" customHeight="1" outlineLevel="3" x14ac:dyDescent="0.2">
      <c r="A469" s="25" t="s">
        <v>21</v>
      </c>
      <c r="B469" s="32" t="s">
        <v>491</v>
      </c>
      <c r="C469" s="32" t="s">
        <v>22</v>
      </c>
      <c r="D469" s="27">
        <f>D470</f>
        <v>2500000</v>
      </c>
      <c r="E469" s="27">
        <f t="shared" si="164"/>
        <v>0</v>
      </c>
      <c r="F469" s="27">
        <f t="shared" si="165"/>
        <v>0</v>
      </c>
    </row>
    <row r="470" spans="1:6" ht="75" customHeight="1" outlineLevel="3" x14ac:dyDescent="0.2">
      <c r="A470" s="25" t="s">
        <v>454</v>
      </c>
      <c r="B470" s="32" t="s">
        <v>491</v>
      </c>
      <c r="C470" s="32" t="s">
        <v>452</v>
      </c>
      <c r="D470" s="28">
        <v>2500000</v>
      </c>
      <c r="E470" s="31">
        <v>0</v>
      </c>
      <c r="F470" s="28">
        <v>0</v>
      </c>
    </row>
    <row r="471" spans="1:6" ht="75" customHeight="1" outlineLevel="3" x14ac:dyDescent="0.2">
      <c r="A471" s="25" t="s">
        <v>494</v>
      </c>
      <c r="B471" s="32" t="s">
        <v>493</v>
      </c>
      <c r="C471" s="32" t="s">
        <v>4</v>
      </c>
      <c r="D471" s="27">
        <f>D472</f>
        <v>1000000</v>
      </c>
      <c r="E471" s="27">
        <f t="shared" ref="E471:E472" si="166">E472</f>
        <v>0</v>
      </c>
      <c r="F471" s="27">
        <f t="shared" ref="F471:F472" si="167">F472</f>
        <v>0</v>
      </c>
    </row>
    <row r="472" spans="1:6" ht="75" customHeight="1" outlineLevel="3" x14ac:dyDescent="0.2">
      <c r="A472" s="25" t="s">
        <v>6</v>
      </c>
      <c r="B472" s="32" t="s">
        <v>493</v>
      </c>
      <c r="C472" s="32" t="s">
        <v>7</v>
      </c>
      <c r="D472" s="27">
        <f>D473</f>
        <v>1000000</v>
      </c>
      <c r="E472" s="27">
        <f t="shared" si="166"/>
        <v>0</v>
      </c>
      <c r="F472" s="27">
        <f t="shared" si="167"/>
        <v>0</v>
      </c>
    </row>
    <row r="473" spans="1:6" ht="75" customHeight="1" outlineLevel="3" x14ac:dyDescent="0.2">
      <c r="A473" s="25" t="s">
        <v>8</v>
      </c>
      <c r="B473" s="32" t="s">
        <v>493</v>
      </c>
      <c r="C473" s="32" t="s">
        <v>9</v>
      </c>
      <c r="D473" s="28">
        <v>1000000</v>
      </c>
      <c r="E473" s="31">
        <v>0</v>
      </c>
      <c r="F473" s="28">
        <v>0</v>
      </c>
    </row>
    <row r="474" spans="1:6" ht="75" customHeight="1" outlineLevel="3" x14ac:dyDescent="0.2">
      <c r="A474" s="25" t="s">
        <v>496</v>
      </c>
      <c r="B474" s="32" t="s">
        <v>495</v>
      </c>
      <c r="C474" s="32" t="s">
        <v>4</v>
      </c>
      <c r="D474" s="27">
        <f>D475</f>
        <v>1000000</v>
      </c>
      <c r="E474" s="27">
        <f t="shared" ref="E474:E475" si="168">E475</f>
        <v>0</v>
      </c>
      <c r="F474" s="27">
        <f t="shared" ref="F474:F475" si="169">F475</f>
        <v>0</v>
      </c>
    </row>
    <row r="475" spans="1:6" ht="75" customHeight="1" outlineLevel="3" x14ac:dyDescent="0.2">
      <c r="A475" s="25" t="s">
        <v>6</v>
      </c>
      <c r="B475" s="32" t="s">
        <v>495</v>
      </c>
      <c r="C475" s="32" t="s">
        <v>7</v>
      </c>
      <c r="D475" s="27">
        <f>D476</f>
        <v>1000000</v>
      </c>
      <c r="E475" s="27">
        <f t="shared" si="168"/>
        <v>0</v>
      </c>
      <c r="F475" s="27">
        <f t="shared" si="169"/>
        <v>0</v>
      </c>
    </row>
    <row r="476" spans="1:6" ht="75" customHeight="1" outlineLevel="3" x14ac:dyDescent="0.2">
      <c r="A476" s="25" t="s">
        <v>8</v>
      </c>
      <c r="B476" s="32" t="s">
        <v>495</v>
      </c>
      <c r="C476" s="32" t="s">
        <v>9</v>
      </c>
      <c r="D476" s="28">
        <v>1000000</v>
      </c>
      <c r="E476" s="31">
        <v>0</v>
      </c>
      <c r="F476" s="28">
        <v>0</v>
      </c>
    </row>
    <row r="477" spans="1:6" ht="75" customHeight="1" outlineLevel="3" x14ac:dyDescent="0.2">
      <c r="A477" s="25" t="s">
        <v>498</v>
      </c>
      <c r="B477" s="32" t="s">
        <v>497</v>
      </c>
      <c r="C477" s="32" t="s">
        <v>4</v>
      </c>
      <c r="D477" s="27">
        <f>D478</f>
        <v>1000000</v>
      </c>
      <c r="E477" s="27">
        <f t="shared" ref="E477:E478" si="170">E478</f>
        <v>0</v>
      </c>
      <c r="F477" s="27">
        <f t="shared" ref="F477:F478" si="171">F478</f>
        <v>0</v>
      </c>
    </row>
    <row r="478" spans="1:6" ht="75" customHeight="1" outlineLevel="3" x14ac:dyDescent="0.2">
      <c r="A478" s="25" t="s">
        <v>6</v>
      </c>
      <c r="B478" s="32" t="s">
        <v>497</v>
      </c>
      <c r="C478" s="32" t="s">
        <v>7</v>
      </c>
      <c r="D478" s="27">
        <f>D479</f>
        <v>1000000</v>
      </c>
      <c r="E478" s="27">
        <f t="shared" si="170"/>
        <v>0</v>
      </c>
      <c r="F478" s="27">
        <f t="shared" si="171"/>
        <v>0</v>
      </c>
    </row>
    <row r="479" spans="1:6" ht="75" customHeight="1" outlineLevel="3" x14ac:dyDescent="0.2">
      <c r="A479" s="25" t="s">
        <v>8</v>
      </c>
      <c r="B479" s="32" t="s">
        <v>497</v>
      </c>
      <c r="C479" s="32" t="s">
        <v>9</v>
      </c>
      <c r="D479" s="28">
        <v>1000000</v>
      </c>
      <c r="E479" s="31">
        <v>0</v>
      </c>
      <c r="F479" s="28">
        <v>0</v>
      </c>
    </row>
    <row r="480" spans="1:6" ht="75" customHeight="1" outlineLevel="3" x14ac:dyDescent="0.2">
      <c r="A480" s="25" t="s">
        <v>501</v>
      </c>
      <c r="B480" s="32" t="s">
        <v>499</v>
      </c>
      <c r="C480" s="32" t="s">
        <v>4</v>
      </c>
      <c r="D480" s="27">
        <f>D481</f>
        <v>1000000</v>
      </c>
      <c r="E480" s="27">
        <f t="shared" ref="E480:E481" si="172">E481</f>
        <v>0</v>
      </c>
      <c r="F480" s="27">
        <f t="shared" ref="F480:F481" si="173">F481</f>
        <v>0</v>
      </c>
    </row>
    <row r="481" spans="1:6" ht="75" customHeight="1" outlineLevel="3" x14ac:dyDescent="0.2">
      <c r="A481" s="25" t="s">
        <v>6</v>
      </c>
      <c r="B481" s="32" t="s">
        <v>499</v>
      </c>
      <c r="C481" s="32" t="s">
        <v>7</v>
      </c>
      <c r="D481" s="27">
        <f>D482</f>
        <v>1000000</v>
      </c>
      <c r="E481" s="27">
        <f t="shared" si="172"/>
        <v>0</v>
      </c>
      <c r="F481" s="27">
        <f t="shared" si="173"/>
        <v>0</v>
      </c>
    </row>
    <row r="482" spans="1:6" ht="75" customHeight="1" outlineLevel="3" x14ac:dyDescent="0.2">
      <c r="A482" s="25" t="s">
        <v>8</v>
      </c>
      <c r="B482" s="32" t="s">
        <v>499</v>
      </c>
      <c r="C482" s="32" t="s">
        <v>9</v>
      </c>
      <c r="D482" s="28">
        <v>1000000</v>
      </c>
      <c r="E482" s="31">
        <v>0</v>
      </c>
      <c r="F482" s="28">
        <v>0</v>
      </c>
    </row>
    <row r="483" spans="1:6" ht="75" customHeight="1" outlineLevel="3" x14ac:dyDescent="0.2">
      <c r="A483" s="25" t="s">
        <v>502</v>
      </c>
      <c r="B483" s="32" t="s">
        <v>500</v>
      </c>
      <c r="C483" s="32" t="s">
        <v>4</v>
      </c>
      <c r="D483" s="27">
        <f>D484</f>
        <v>1000000</v>
      </c>
      <c r="E483" s="27">
        <f t="shared" ref="E483:E484" si="174">E484</f>
        <v>0</v>
      </c>
      <c r="F483" s="27">
        <f t="shared" ref="F483:F484" si="175">F484</f>
        <v>0</v>
      </c>
    </row>
    <row r="484" spans="1:6" ht="75" customHeight="1" outlineLevel="3" x14ac:dyDescent="0.2">
      <c r="A484" s="25" t="s">
        <v>6</v>
      </c>
      <c r="B484" s="32" t="s">
        <v>500</v>
      </c>
      <c r="C484" s="32" t="s">
        <v>7</v>
      </c>
      <c r="D484" s="27">
        <f>D485</f>
        <v>1000000</v>
      </c>
      <c r="E484" s="27">
        <f t="shared" si="174"/>
        <v>0</v>
      </c>
      <c r="F484" s="27">
        <f t="shared" si="175"/>
        <v>0</v>
      </c>
    </row>
    <row r="485" spans="1:6" ht="75" customHeight="1" outlineLevel="3" x14ac:dyDescent="0.2">
      <c r="A485" s="25" t="s">
        <v>8</v>
      </c>
      <c r="B485" s="32" t="s">
        <v>500</v>
      </c>
      <c r="C485" s="32" t="s">
        <v>9</v>
      </c>
      <c r="D485" s="28">
        <v>1000000</v>
      </c>
      <c r="E485" s="31">
        <v>0</v>
      </c>
      <c r="F485" s="28">
        <v>0</v>
      </c>
    </row>
    <row r="486" spans="1:6" ht="69.75" customHeight="1" outlineLevel="3" x14ac:dyDescent="0.2">
      <c r="A486" s="29" t="s">
        <v>455</v>
      </c>
      <c r="B486" s="64" t="s">
        <v>456</v>
      </c>
      <c r="C486" s="64" t="s">
        <v>4</v>
      </c>
      <c r="D486" s="23">
        <f>D487</f>
        <v>400000</v>
      </c>
      <c r="E486" s="23">
        <f t="shared" ref="E486:F489" si="176">E487</f>
        <v>0</v>
      </c>
      <c r="F486" s="23">
        <f t="shared" si="176"/>
        <v>0</v>
      </c>
    </row>
    <row r="487" spans="1:6" ht="50.25" customHeight="1" outlineLevel="3" x14ac:dyDescent="0.2">
      <c r="A487" s="42" t="s">
        <v>458</v>
      </c>
      <c r="B487" s="54" t="s">
        <v>457</v>
      </c>
      <c r="C487" s="54" t="s">
        <v>4</v>
      </c>
      <c r="D487" s="35">
        <f>D488</f>
        <v>400000</v>
      </c>
      <c r="E487" s="35">
        <f t="shared" si="176"/>
        <v>0</v>
      </c>
      <c r="F487" s="35">
        <f t="shared" si="176"/>
        <v>0</v>
      </c>
    </row>
    <row r="488" spans="1:6" ht="67.5" customHeight="1" outlineLevel="3" x14ac:dyDescent="0.2">
      <c r="A488" s="30" t="s">
        <v>453</v>
      </c>
      <c r="B488" s="32" t="s">
        <v>451</v>
      </c>
      <c r="C488" s="32" t="s">
        <v>4</v>
      </c>
      <c r="D488" s="27">
        <f>D489</f>
        <v>400000</v>
      </c>
      <c r="E488" s="27">
        <f t="shared" si="176"/>
        <v>0</v>
      </c>
      <c r="F488" s="27">
        <f t="shared" si="176"/>
        <v>0</v>
      </c>
    </row>
    <row r="489" spans="1:6" ht="51" customHeight="1" outlineLevel="3" x14ac:dyDescent="0.2">
      <c r="A489" s="25" t="s">
        <v>21</v>
      </c>
      <c r="B489" s="32" t="s">
        <v>451</v>
      </c>
      <c r="C489" s="32" t="s">
        <v>22</v>
      </c>
      <c r="D489" s="27">
        <f>D490</f>
        <v>400000</v>
      </c>
      <c r="E489" s="27">
        <f t="shared" si="176"/>
        <v>0</v>
      </c>
      <c r="F489" s="27">
        <f t="shared" si="176"/>
        <v>0</v>
      </c>
    </row>
    <row r="490" spans="1:6" ht="75" customHeight="1" outlineLevel="3" x14ac:dyDescent="0.2">
      <c r="A490" s="25" t="s">
        <v>454</v>
      </c>
      <c r="B490" s="32" t="s">
        <v>451</v>
      </c>
      <c r="C490" s="32" t="s">
        <v>452</v>
      </c>
      <c r="D490" s="28">
        <v>400000</v>
      </c>
      <c r="E490" s="31">
        <v>0</v>
      </c>
      <c r="F490" s="28">
        <v>0</v>
      </c>
    </row>
    <row r="491" spans="1:6" s="24" customFormat="1" ht="48" customHeight="1" x14ac:dyDescent="0.2">
      <c r="A491" s="65" t="s">
        <v>250</v>
      </c>
      <c r="B491" s="33" t="s">
        <v>251</v>
      </c>
      <c r="C491" s="33" t="s">
        <v>4</v>
      </c>
      <c r="D491" s="66">
        <f>D492</f>
        <v>202178323.38999999</v>
      </c>
      <c r="E491" s="66">
        <f t="shared" ref="E491" si="177">E492</f>
        <v>174038051.59</v>
      </c>
      <c r="F491" s="66">
        <f>F492</f>
        <v>174597739.44</v>
      </c>
    </row>
    <row r="492" spans="1:6" ht="48.75" customHeight="1" outlineLevel="5" x14ac:dyDescent="0.2">
      <c r="A492" s="45" t="s">
        <v>252</v>
      </c>
      <c r="B492" s="36" t="s">
        <v>253</v>
      </c>
      <c r="C492" s="36" t="s">
        <v>4</v>
      </c>
      <c r="D492" s="27">
        <f>D493+D500+D503+D506+D509+D516+D519+D522+D530+D533+D540+D545+D550+D553+D558+D563+D569+D574+D527+D566</f>
        <v>202178323.38999999</v>
      </c>
      <c r="E492" s="27">
        <f t="shared" ref="E492:F492" si="178">E493+E500+E503+E506+E509+E516+E519+E522+E530+E533+E540+E545+E550+E553+E558+E563+E569+E574+E527+E566</f>
        <v>174038051.59</v>
      </c>
      <c r="F492" s="27">
        <f t="shared" si="178"/>
        <v>174597739.44</v>
      </c>
    </row>
    <row r="493" spans="1:6" ht="48" customHeight="1" outlineLevel="3" x14ac:dyDescent="0.2">
      <c r="A493" s="25" t="s">
        <v>363</v>
      </c>
      <c r="B493" s="36" t="s">
        <v>254</v>
      </c>
      <c r="C493" s="26" t="s">
        <v>4</v>
      </c>
      <c r="D493" s="27">
        <f>D498+D496+D494</f>
        <v>15523900</v>
      </c>
      <c r="E493" s="27">
        <f>E498+E496</f>
        <v>0</v>
      </c>
      <c r="F493" s="27">
        <f>F498+F496</f>
        <v>0</v>
      </c>
    </row>
    <row r="494" spans="1:6" ht="42.75" customHeight="1" outlineLevel="1" x14ac:dyDescent="0.2">
      <c r="A494" s="25" t="s">
        <v>6</v>
      </c>
      <c r="B494" s="36" t="s">
        <v>254</v>
      </c>
      <c r="C494" s="26" t="s">
        <v>7</v>
      </c>
      <c r="D494" s="47">
        <f>D495</f>
        <v>1846254.1</v>
      </c>
      <c r="E494" s="47">
        <f t="shared" ref="E494:F494" si="179">E495</f>
        <v>0</v>
      </c>
      <c r="F494" s="47">
        <f t="shared" si="179"/>
        <v>0</v>
      </c>
    </row>
    <row r="495" spans="1:6" ht="55.5" customHeight="1" outlineLevel="1" x14ac:dyDescent="0.2">
      <c r="A495" s="25" t="s">
        <v>8</v>
      </c>
      <c r="B495" s="36" t="s">
        <v>254</v>
      </c>
      <c r="C495" s="26" t="s">
        <v>9</v>
      </c>
      <c r="D495" s="28">
        <v>1846254.1</v>
      </c>
      <c r="E495" s="31">
        <v>0</v>
      </c>
      <c r="F495" s="28">
        <v>0</v>
      </c>
    </row>
    <row r="496" spans="1:6" ht="38.25" customHeight="1" outlineLevel="1" x14ac:dyDescent="0.2">
      <c r="A496" s="49" t="s">
        <v>150</v>
      </c>
      <c r="B496" s="32" t="s">
        <v>254</v>
      </c>
      <c r="C496" s="32" t="s">
        <v>151</v>
      </c>
      <c r="D496" s="27">
        <f>D497</f>
        <v>2807348</v>
      </c>
      <c r="E496" s="27">
        <f t="shared" ref="E496:F496" si="180">E497</f>
        <v>0</v>
      </c>
      <c r="F496" s="27">
        <f t="shared" si="180"/>
        <v>0</v>
      </c>
    </row>
    <row r="497" spans="1:7" ht="39" customHeight="1" outlineLevel="1" x14ac:dyDescent="0.2">
      <c r="A497" s="57" t="s">
        <v>152</v>
      </c>
      <c r="B497" s="32" t="s">
        <v>254</v>
      </c>
      <c r="C497" s="32" t="s">
        <v>153</v>
      </c>
      <c r="D497" s="28">
        <v>2807348</v>
      </c>
      <c r="E497" s="31">
        <v>0</v>
      </c>
      <c r="F497" s="28">
        <v>0</v>
      </c>
    </row>
    <row r="498" spans="1:7" ht="30" customHeight="1" outlineLevel="3" x14ac:dyDescent="0.2">
      <c r="A498" s="45" t="s">
        <v>49</v>
      </c>
      <c r="B498" s="36" t="s">
        <v>254</v>
      </c>
      <c r="C498" s="36" t="s">
        <v>50</v>
      </c>
      <c r="D498" s="27">
        <f>D499</f>
        <v>10870297.9</v>
      </c>
      <c r="E498" s="27">
        <f>E499</f>
        <v>0</v>
      </c>
      <c r="F498" s="27">
        <f>F499</f>
        <v>0</v>
      </c>
    </row>
    <row r="499" spans="1:7" ht="32.25" customHeight="1" outlineLevel="1" x14ac:dyDescent="0.2">
      <c r="A499" s="25" t="s">
        <v>255</v>
      </c>
      <c r="B499" s="36" t="s">
        <v>254</v>
      </c>
      <c r="C499" s="26" t="s">
        <v>256</v>
      </c>
      <c r="D499" s="28">
        <v>10870297.9</v>
      </c>
      <c r="E499" s="31">
        <v>0</v>
      </c>
      <c r="F499" s="28">
        <v>0</v>
      </c>
    </row>
    <row r="500" spans="1:7" ht="34.5" customHeight="1" x14ac:dyDescent="0.2">
      <c r="A500" s="25" t="s">
        <v>299</v>
      </c>
      <c r="B500" s="36" t="s">
        <v>297</v>
      </c>
      <c r="C500" s="26" t="s">
        <v>4</v>
      </c>
      <c r="D500" s="27">
        <f t="shared" ref="D500:F501" si="181">D501</f>
        <v>5239000</v>
      </c>
      <c r="E500" s="27">
        <f t="shared" si="181"/>
        <v>0</v>
      </c>
      <c r="F500" s="27">
        <f t="shared" si="181"/>
        <v>0</v>
      </c>
    </row>
    <row r="501" spans="1:7" ht="30" customHeight="1" x14ac:dyDescent="0.2">
      <c r="A501" s="45" t="s">
        <v>49</v>
      </c>
      <c r="B501" s="36" t="s">
        <v>297</v>
      </c>
      <c r="C501" s="26" t="s">
        <v>50</v>
      </c>
      <c r="D501" s="27">
        <f t="shared" si="181"/>
        <v>5239000</v>
      </c>
      <c r="E501" s="27">
        <f t="shared" si="181"/>
        <v>0</v>
      </c>
      <c r="F501" s="27">
        <f t="shared" si="181"/>
        <v>0</v>
      </c>
    </row>
    <row r="502" spans="1:7" ht="23.25" customHeight="1" x14ac:dyDescent="0.2">
      <c r="A502" s="25" t="s">
        <v>300</v>
      </c>
      <c r="B502" s="36" t="s">
        <v>297</v>
      </c>
      <c r="C502" s="26" t="s">
        <v>298</v>
      </c>
      <c r="D502" s="28">
        <v>5239000</v>
      </c>
      <c r="E502" s="28">
        <v>0</v>
      </c>
      <c r="F502" s="28">
        <v>0</v>
      </c>
    </row>
    <row r="503" spans="1:7" ht="30" customHeight="1" x14ac:dyDescent="0.2">
      <c r="A503" s="25" t="s">
        <v>364</v>
      </c>
      <c r="B503" s="36" t="s">
        <v>257</v>
      </c>
      <c r="C503" s="36" t="s">
        <v>4</v>
      </c>
      <c r="D503" s="40">
        <f>D504</f>
        <v>4586606.67</v>
      </c>
      <c r="E503" s="40">
        <f t="shared" ref="D503:F504" si="182">E504</f>
        <v>3530460</v>
      </c>
      <c r="F503" s="40">
        <f t="shared" si="182"/>
        <v>3530460</v>
      </c>
    </row>
    <row r="504" spans="1:7" ht="103.5" customHeight="1" x14ac:dyDescent="0.2">
      <c r="A504" s="25" t="s">
        <v>17</v>
      </c>
      <c r="B504" s="36" t="s">
        <v>257</v>
      </c>
      <c r="C504" s="36" t="s">
        <v>18</v>
      </c>
      <c r="D504" s="40">
        <f t="shared" si="182"/>
        <v>4586606.67</v>
      </c>
      <c r="E504" s="40">
        <f t="shared" si="182"/>
        <v>3530460</v>
      </c>
      <c r="F504" s="40">
        <f t="shared" si="182"/>
        <v>3530460</v>
      </c>
    </row>
    <row r="505" spans="1:7" ht="50.25" customHeight="1" x14ac:dyDescent="0.2">
      <c r="A505" s="25" t="s">
        <v>19</v>
      </c>
      <c r="B505" s="36" t="s">
        <v>257</v>
      </c>
      <c r="C505" s="36" t="s">
        <v>20</v>
      </c>
      <c r="D505" s="50">
        <v>4586606.67</v>
      </c>
      <c r="E505" s="50">
        <v>3530460</v>
      </c>
      <c r="F505" s="50">
        <v>3530460</v>
      </c>
    </row>
    <row r="506" spans="1:7" ht="60" customHeight="1" x14ac:dyDescent="0.2">
      <c r="A506" s="30" t="s">
        <v>355</v>
      </c>
      <c r="B506" s="36" t="s">
        <v>258</v>
      </c>
      <c r="C506" s="26" t="s">
        <v>4</v>
      </c>
      <c r="D506" s="27">
        <f t="shared" ref="D506:F507" si="183">D507</f>
        <v>3746578.6</v>
      </c>
      <c r="E506" s="27">
        <f t="shared" si="183"/>
        <v>3248020</v>
      </c>
      <c r="F506" s="27">
        <f t="shared" si="183"/>
        <v>3248020</v>
      </c>
    </row>
    <row r="507" spans="1:7" ht="102" customHeight="1" x14ac:dyDescent="0.2">
      <c r="A507" s="25" t="s">
        <v>17</v>
      </c>
      <c r="B507" s="36" t="s">
        <v>258</v>
      </c>
      <c r="C507" s="26" t="s">
        <v>18</v>
      </c>
      <c r="D507" s="27">
        <f t="shared" si="183"/>
        <v>3746578.6</v>
      </c>
      <c r="E507" s="27">
        <f t="shared" si="183"/>
        <v>3248020</v>
      </c>
      <c r="F507" s="27">
        <f t="shared" si="183"/>
        <v>3248020</v>
      </c>
    </row>
    <row r="508" spans="1:7" ht="51" customHeight="1" x14ac:dyDescent="0.2">
      <c r="A508" s="25" t="s">
        <v>19</v>
      </c>
      <c r="B508" s="36" t="s">
        <v>258</v>
      </c>
      <c r="C508" s="26" t="s">
        <v>20</v>
      </c>
      <c r="D508" s="28">
        <v>3746578.6</v>
      </c>
      <c r="E508" s="28">
        <v>3248020</v>
      </c>
      <c r="F508" s="28">
        <v>3248020</v>
      </c>
    </row>
    <row r="509" spans="1:7" ht="81" customHeight="1" x14ac:dyDescent="0.2">
      <c r="A509" s="30" t="s">
        <v>173</v>
      </c>
      <c r="B509" s="36" t="s">
        <v>259</v>
      </c>
      <c r="C509" s="26" t="s">
        <v>4</v>
      </c>
      <c r="D509" s="27">
        <f>D510+D512+D514</f>
        <v>84499853.370000005</v>
      </c>
      <c r="E509" s="27">
        <f>E510+E512+E514</f>
        <v>83925552</v>
      </c>
      <c r="F509" s="27">
        <f>F510+F512+F514</f>
        <v>83925552</v>
      </c>
    </row>
    <row r="510" spans="1:7" ht="102.75" customHeight="1" outlineLevel="1" x14ac:dyDescent="0.2">
      <c r="A510" s="25" t="s">
        <v>17</v>
      </c>
      <c r="B510" s="36" t="s">
        <v>259</v>
      </c>
      <c r="C510" s="26" t="s">
        <v>18</v>
      </c>
      <c r="D510" s="27">
        <f>D511</f>
        <v>84325353.75</v>
      </c>
      <c r="E510" s="27">
        <f>E511</f>
        <v>83925552</v>
      </c>
      <c r="F510" s="27">
        <f>F511</f>
        <v>83925552</v>
      </c>
    </row>
    <row r="511" spans="1:7" ht="48.75" customHeight="1" outlineLevel="2" x14ac:dyDescent="0.2">
      <c r="A511" s="25" t="s">
        <v>19</v>
      </c>
      <c r="B511" s="36" t="s">
        <v>259</v>
      </c>
      <c r="C511" s="26" t="s">
        <v>20</v>
      </c>
      <c r="D511" s="28">
        <v>84325353.75</v>
      </c>
      <c r="E511" s="28">
        <v>83925552</v>
      </c>
      <c r="F511" s="28">
        <v>83925552</v>
      </c>
      <c r="G511" s="67"/>
    </row>
    <row r="512" spans="1:7" ht="51.75" customHeight="1" x14ac:dyDescent="0.2">
      <c r="A512" s="25" t="s">
        <v>6</v>
      </c>
      <c r="B512" s="36" t="s">
        <v>259</v>
      </c>
      <c r="C512" s="26" t="s">
        <v>7</v>
      </c>
      <c r="D512" s="27">
        <f>D513</f>
        <v>13499.62</v>
      </c>
      <c r="E512" s="27">
        <f>E513</f>
        <v>0</v>
      </c>
      <c r="F512" s="27">
        <f>F513</f>
        <v>0</v>
      </c>
    </row>
    <row r="513" spans="1:6" ht="60" customHeight="1" x14ac:dyDescent="0.2">
      <c r="A513" s="25" t="s">
        <v>8</v>
      </c>
      <c r="B513" s="36" t="s">
        <v>259</v>
      </c>
      <c r="C513" s="26" t="s">
        <v>9</v>
      </c>
      <c r="D513" s="28">
        <v>13499.62</v>
      </c>
      <c r="E513" s="28">
        <v>0</v>
      </c>
      <c r="F513" s="28">
        <v>0</v>
      </c>
    </row>
    <row r="514" spans="1:6" ht="30.75" customHeight="1" outlineLevel="3" x14ac:dyDescent="0.2">
      <c r="A514" s="45" t="s">
        <v>49</v>
      </c>
      <c r="B514" s="36" t="s">
        <v>259</v>
      </c>
      <c r="C514" s="36" t="s">
        <v>50</v>
      </c>
      <c r="D514" s="27">
        <f>D515</f>
        <v>161000</v>
      </c>
      <c r="E514" s="27">
        <f>E515</f>
        <v>0</v>
      </c>
      <c r="F514" s="27">
        <f>F515</f>
        <v>0</v>
      </c>
    </row>
    <row r="515" spans="1:6" ht="36" customHeight="1" outlineLevel="2" x14ac:dyDescent="0.2">
      <c r="A515" s="25" t="s">
        <v>77</v>
      </c>
      <c r="B515" s="36" t="s">
        <v>259</v>
      </c>
      <c r="C515" s="36" t="s">
        <v>78</v>
      </c>
      <c r="D515" s="28">
        <v>161000</v>
      </c>
      <c r="E515" s="28">
        <v>0</v>
      </c>
      <c r="F515" s="28">
        <v>0</v>
      </c>
    </row>
    <row r="516" spans="1:6" ht="30.75" customHeight="1" x14ac:dyDescent="0.2">
      <c r="A516" s="25" t="s">
        <v>260</v>
      </c>
      <c r="B516" s="26" t="s">
        <v>261</v>
      </c>
      <c r="C516" s="26" t="s">
        <v>4</v>
      </c>
      <c r="D516" s="27">
        <f t="shared" ref="D516:F517" si="184">D517</f>
        <v>3195668</v>
      </c>
      <c r="E516" s="27">
        <f t="shared" si="184"/>
        <v>3195668</v>
      </c>
      <c r="F516" s="27">
        <f t="shared" si="184"/>
        <v>3195668</v>
      </c>
    </row>
    <row r="517" spans="1:6" ht="49.5" customHeight="1" x14ac:dyDescent="0.2">
      <c r="A517" s="25" t="s">
        <v>150</v>
      </c>
      <c r="B517" s="26" t="s">
        <v>261</v>
      </c>
      <c r="C517" s="26" t="s">
        <v>151</v>
      </c>
      <c r="D517" s="27">
        <f t="shared" si="184"/>
        <v>3195668</v>
      </c>
      <c r="E517" s="27">
        <f t="shared" si="184"/>
        <v>3195668</v>
      </c>
      <c r="F517" s="27">
        <f t="shared" si="184"/>
        <v>3195668</v>
      </c>
    </row>
    <row r="518" spans="1:6" ht="45.75" customHeight="1" x14ac:dyDescent="0.2">
      <c r="A518" s="25" t="s">
        <v>180</v>
      </c>
      <c r="B518" s="26" t="s">
        <v>261</v>
      </c>
      <c r="C518" s="26" t="s">
        <v>181</v>
      </c>
      <c r="D518" s="28">
        <v>3195668</v>
      </c>
      <c r="E518" s="28">
        <v>3195668</v>
      </c>
      <c r="F518" s="28">
        <v>3195668</v>
      </c>
    </row>
    <row r="519" spans="1:6" ht="105.75" customHeight="1" outlineLevel="2" x14ac:dyDescent="0.2">
      <c r="A519" s="30" t="s">
        <v>262</v>
      </c>
      <c r="B519" s="36" t="s">
        <v>263</v>
      </c>
      <c r="C519" s="36" t="s">
        <v>4</v>
      </c>
      <c r="D519" s="27">
        <f t="shared" ref="D519:F520" si="185">D520</f>
        <v>3497128.96</v>
      </c>
      <c r="E519" s="27">
        <f t="shared" si="185"/>
        <v>3384170</v>
      </c>
      <c r="F519" s="27">
        <f t="shared" si="185"/>
        <v>3384170</v>
      </c>
    </row>
    <row r="520" spans="1:6" ht="104.25" customHeight="1" outlineLevel="2" x14ac:dyDescent="0.2">
      <c r="A520" s="30" t="s">
        <v>17</v>
      </c>
      <c r="B520" s="36" t="s">
        <v>263</v>
      </c>
      <c r="C520" s="36" t="s">
        <v>18</v>
      </c>
      <c r="D520" s="27">
        <f t="shared" si="185"/>
        <v>3497128.96</v>
      </c>
      <c r="E520" s="27">
        <f t="shared" si="185"/>
        <v>3384170</v>
      </c>
      <c r="F520" s="27">
        <f t="shared" si="185"/>
        <v>3384170</v>
      </c>
    </row>
    <row r="521" spans="1:6" ht="53.25" customHeight="1" outlineLevel="2" x14ac:dyDescent="0.2">
      <c r="A521" s="30" t="s">
        <v>264</v>
      </c>
      <c r="B521" s="36" t="s">
        <v>263</v>
      </c>
      <c r="C521" s="36" t="s">
        <v>20</v>
      </c>
      <c r="D521" s="28">
        <v>3497128.96</v>
      </c>
      <c r="E521" s="28">
        <v>3384170</v>
      </c>
      <c r="F521" s="28">
        <v>3384170</v>
      </c>
    </row>
    <row r="522" spans="1:6" ht="61.5" customHeight="1" outlineLevel="4" x14ac:dyDescent="0.2">
      <c r="A522" s="25" t="s">
        <v>265</v>
      </c>
      <c r="B522" s="36" t="s">
        <v>266</v>
      </c>
      <c r="C522" s="36" t="s">
        <v>4</v>
      </c>
      <c r="D522" s="27">
        <f>D523+D525</f>
        <v>642486</v>
      </c>
      <c r="E522" s="27">
        <f t="shared" ref="E522:F522" si="186">E523+E525</f>
        <v>697608</v>
      </c>
      <c r="F522" s="27">
        <f t="shared" si="186"/>
        <v>722520</v>
      </c>
    </row>
    <row r="523" spans="1:6" ht="104.25" customHeight="1" outlineLevel="4" x14ac:dyDescent="0.2">
      <c r="A523" s="25" t="s">
        <v>17</v>
      </c>
      <c r="B523" s="36" t="s">
        <v>266</v>
      </c>
      <c r="C523" s="36" t="s">
        <v>18</v>
      </c>
      <c r="D523" s="27">
        <f t="shared" ref="D523:F525" si="187">D524</f>
        <v>592486</v>
      </c>
      <c r="E523" s="27">
        <f t="shared" si="187"/>
        <v>697608</v>
      </c>
      <c r="F523" s="27">
        <f t="shared" si="187"/>
        <v>722520</v>
      </c>
    </row>
    <row r="524" spans="1:6" ht="45.75" customHeight="1" outlineLevel="4" x14ac:dyDescent="0.2">
      <c r="A524" s="25" t="s">
        <v>267</v>
      </c>
      <c r="B524" s="36" t="s">
        <v>266</v>
      </c>
      <c r="C524" s="36" t="s">
        <v>20</v>
      </c>
      <c r="D524" s="28">
        <v>592486</v>
      </c>
      <c r="E524" s="28">
        <v>697608</v>
      </c>
      <c r="F524" s="28">
        <v>722520</v>
      </c>
    </row>
    <row r="525" spans="1:6" ht="59.25" customHeight="1" outlineLevel="4" x14ac:dyDescent="0.2">
      <c r="A525" s="30" t="s">
        <v>6</v>
      </c>
      <c r="B525" s="36" t="s">
        <v>266</v>
      </c>
      <c r="C525" s="26" t="s">
        <v>7</v>
      </c>
      <c r="D525" s="27">
        <f t="shared" si="187"/>
        <v>50000</v>
      </c>
      <c r="E525" s="27">
        <f t="shared" si="187"/>
        <v>0</v>
      </c>
      <c r="F525" s="27">
        <f t="shared" si="187"/>
        <v>0</v>
      </c>
    </row>
    <row r="526" spans="1:6" ht="59.25" customHeight="1" outlineLevel="4" x14ac:dyDescent="0.2">
      <c r="A526" s="30" t="s">
        <v>8</v>
      </c>
      <c r="B526" s="36" t="s">
        <v>266</v>
      </c>
      <c r="C526" s="26" t="s">
        <v>9</v>
      </c>
      <c r="D526" s="28">
        <v>50000</v>
      </c>
      <c r="E526" s="28">
        <v>0</v>
      </c>
      <c r="F526" s="28">
        <v>0</v>
      </c>
    </row>
    <row r="527" spans="1:6" ht="84.75" customHeight="1" outlineLevel="3" x14ac:dyDescent="0.2">
      <c r="A527" s="30" t="s">
        <v>268</v>
      </c>
      <c r="B527" s="36" t="s">
        <v>269</v>
      </c>
      <c r="C527" s="26" t="s">
        <v>4</v>
      </c>
      <c r="D527" s="27">
        <f t="shared" ref="D527:F528" si="188">D528</f>
        <v>20881</v>
      </c>
      <c r="E527" s="27">
        <f t="shared" si="188"/>
        <v>164678</v>
      </c>
      <c r="F527" s="27">
        <f t="shared" si="188"/>
        <v>23788</v>
      </c>
    </row>
    <row r="528" spans="1:6" ht="38.25" customHeight="1" outlineLevel="3" x14ac:dyDescent="0.2">
      <c r="A528" s="30" t="s">
        <v>6</v>
      </c>
      <c r="B528" s="36" t="s">
        <v>269</v>
      </c>
      <c r="C528" s="26" t="s">
        <v>7</v>
      </c>
      <c r="D528" s="27">
        <f t="shared" si="188"/>
        <v>20881</v>
      </c>
      <c r="E528" s="27">
        <f t="shared" si="188"/>
        <v>164678</v>
      </c>
      <c r="F528" s="27">
        <f t="shared" si="188"/>
        <v>23788</v>
      </c>
    </row>
    <row r="529" spans="1:6" ht="61.5" customHeight="1" outlineLevel="5" x14ac:dyDescent="0.2">
      <c r="A529" s="30" t="s">
        <v>8</v>
      </c>
      <c r="B529" s="36" t="s">
        <v>269</v>
      </c>
      <c r="C529" s="26" t="s">
        <v>9</v>
      </c>
      <c r="D529" s="28">
        <v>20881</v>
      </c>
      <c r="E529" s="28">
        <v>164678</v>
      </c>
      <c r="F529" s="28">
        <v>23788</v>
      </c>
    </row>
    <row r="530" spans="1:6" ht="53.25" customHeight="1" outlineLevel="2" x14ac:dyDescent="0.2">
      <c r="A530" s="30" t="s">
        <v>270</v>
      </c>
      <c r="B530" s="36" t="s">
        <v>271</v>
      </c>
      <c r="C530" s="36" t="s">
        <v>4</v>
      </c>
      <c r="D530" s="27">
        <f t="shared" ref="D530:F531" si="189">D531</f>
        <v>2298949</v>
      </c>
      <c r="E530" s="27">
        <f t="shared" si="189"/>
        <v>2154869</v>
      </c>
      <c r="F530" s="27">
        <f t="shared" si="189"/>
        <v>2154869</v>
      </c>
    </row>
    <row r="531" spans="1:6" ht="105.75" customHeight="1" outlineLevel="2" x14ac:dyDescent="0.2">
      <c r="A531" s="25" t="s">
        <v>17</v>
      </c>
      <c r="B531" s="36" t="s">
        <v>271</v>
      </c>
      <c r="C531" s="36" t="s">
        <v>18</v>
      </c>
      <c r="D531" s="27">
        <f t="shared" si="189"/>
        <v>2298949</v>
      </c>
      <c r="E531" s="27">
        <f t="shared" si="189"/>
        <v>2154869</v>
      </c>
      <c r="F531" s="27">
        <f t="shared" si="189"/>
        <v>2154869</v>
      </c>
    </row>
    <row r="532" spans="1:6" ht="54.75" customHeight="1" outlineLevel="2" x14ac:dyDescent="0.2">
      <c r="A532" s="25" t="s">
        <v>19</v>
      </c>
      <c r="B532" s="36" t="s">
        <v>271</v>
      </c>
      <c r="C532" s="36" t="s">
        <v>20</v>
      </c>
      <c r="D532" s="28">
        <v>2298949</v>
      </c>
      <c r="E532" s="28">
        <v>2154869</v>
      </c>
      <c r="F532" s="28">
        <v>2154869</v>
      </c>
    </row>
    <row r="533" spans="1:6" ht="79.5" customHeight="1" outlineLevel="2" x14ac:dyDescent="0.2">
      <c r="A533" s="25" t="s">
        <v>356</v>
      </c>
      <c r="B533" s="36" t="s">
        <v>272</v>
      </c>
      <c r="C533" s="26" t="s">
        <v>4</v>
      </c>
      <c r="D533" s="27">
        <f>D534+D536+D538</f>
        <v>52075154.659999996</v>
      </c>
      <c r="E533" s="27">
        <f>E534+E536+E538</f>
        <v>39648025</v>
      </c>
      <c r="F533" s="27">
        <f>F534+F536+F538</f>
        <v>39648025</v>
      </c>
    </row>
    <row r="534" spans="1:6" ht="105" customHeight="1" outlineLevel="2" x14ac:dyDescent="0.2">
      <c r="A534" s="25" t="s">
        <v>17</v>
      </c>
      <c r="B534" s="36" t="s">
        <v>272</v>
      </c>
      <c r="C534" s="36" t="s">
        <v>18</v>
      </c>
      <c r="D534" s="27">
        <f>D535</f>
        <v>35608600.659999996</v>
      </c>
      <c r="E534" s="27">
        <f>E535</f>
        <v>35528390</v>
      </c>
      <c r="F534" s="27">
        <f>F535</f>
        <v>35528390</v>
      </c>
    </row>
    <row r="535" spans="1:6" ht="42.75" customHeight="1" outlineLevel="2" x14ac:dyDescent="0.2">
      <c r="A535" s="25" t="s">
        <v>74</v>
      </c>
      <c r="B535" s="36" t="s">
        <v>272</v>
      </c>
      <c r="C535" s="36" t="s">
        <v>75</v>
      </c>
      <c r="D535" s="28">
        <v>35608600.659999996</v>
      </c>
      <c r="E535" s="28">
        <v>35528390</v>
      </c>
      <c r="F535" s="28">
        <v>35528390</v>
      </c>
    </row>
    <row r="536" spans="1:6" ht="54" customHeight="1" outlineLevel="2" x14ac:dyDescent="0.2">
      <c r="A536" s="25" t="s">
        <v>6</v>
      </c>
      <c r="B536" s="36" t="s">
        <v>272</v>
      </c>
      <c r="C536" s="36" t="s">
        <v>7</v>
      </c>
      <c r="D536" s="27">
        <f>D537</f>
        <v>16176554</v>
      </c>
      <c r="E536" s="27">
        <f>E537</f>
        <v>4119635</v>
      </c>
      <c r="F536" s="27">
        <f>F537</f>
        <v>4119635</v>
      </c>
    </row>
    <row r="537" spans="1:6" ht="54.75" customHeight="1" outlineLevel="2" x14ac:dyDescent="0.2">
      <c r="A537" s="30" t="s">
        <v>8</v>
      </c>
      <c r="B537" s="36" t="s">
        <v>272</v>
      </c>
      <c r="C537" s="36" t="s">
        <v>9</v>
      </c>
      <c r="D537" s="28">
        <v>16176554</v>
      </c>
      <c r="E537" s="28">
        <v>4119635</v>
      </c>
      <c r="F537" s="28">
        <v>4119635</v>
      </c>
    </row>
    <row r="538" spans="1:6" ht="30" customHeight="1" outlineLevel="2" x14ac:dyDescent="0.2">
      <c r="A538" s="45" t="s">
        <v>49</v>
      </c>
      <c r="B538" s="36" t="s">
        <v>272</v>
      </c>
      <c r="C538" s="36" t="s">
        <v>50</v>
      </c>
      <c r="D538" s="27">
        <f>D539</f>
        <v>290000</v>
      </c>
      <c r="E538" s="27">
        <f>E539</f>
        <v>0</v>
      </c>
      <c r="F538" s="27">
        <f>F539</f>
        <v>0</v>
      </c>
    </row>
    <row r="539" spans="1:6" ht="33" customHeight="1" outlineLevel="2" x14ac:dyDescent="0.2">
      <c r="A539" s="25" t="s">
        <v>77</v>
      </c>
      <c r="B539" s="36" t="s">
        <v>272</v>
      </c>
      <c r="C539" s="36" t="s">
        <v>78</v>
      </c>
      <c r="D539" s="28">
        <v>290000</v>
      </c>
      <c r="E539" s="28">
        <v>0</v>
      </c>
      <c r="F539" s="28">
        <v>0</v>
      </c>
    </row>
    <row r="540" spans="1:6" ht="69" customHeight="1" outlineLevel="1" x14ac:dyDescent="0.2">
      <c r="A540" s="30" t="s">
        <v>273</v>
      </c>
      <c r="B540" s="36" t="s">
        <v>274</v>
      </c>
      <c r="C540" s="26" t="s">
        <v>4</v>
      </c>
      <c r="D540" s="27">
        <f>D541+D543</f>
        <v>1723377</v>
      </c>
      <c r="E540" s="27">
        <f>E541+E543</f>
        <v>1798370</v>
      </c>
      <c r="F540" s="27">
        <f>F541+F543</f>
        <v>1870305</v>
      </c>
    </row>
    <row r="541" spans="1:6" ht="104.25" customHeight="1" outlineLevel="4" x14ac:dyDescent="0.2">
      <c r="A541" s="25" t="s">
        <v>17</v>
      </c>
      <c r="B541" s="36" t="s">
        <v>274</v>
      </c>
      <c r="C541" s="26" t="s">
        <v>18</v>
      </c>
      <c r="D541" s="27">
        <f>D542</f>
        <v>1713377</v>
      </c>
      <c r="E541" s="27">
        <f>E542</f>
        <v>1788370</v>
      </c>
      <c r="F541" s="27">
        <f>F542</f>
        <v>1860305</v>
      </c>
    </row>
    <row r="542" spans="1:6" ht="48" customHeight="1" outlineLevel="4" x14ac:dyDescent="0.2">
      <c r="A542" s="25" t="s">
        <v>19</v>
      </c>
      <c r="B542" s="36" t="s">
        <v>274</v>
      </c>
      <c r="C542" s="26" t="s">
        <v>20</v>
      </c>
      <c r="D542" s="28">
        <v>1713377</v>
      </c>
      <c r="E542" s="28">
        <v>1788370</v>
      </c>
      <c r="F542" s="28">
        <v>1860305</v>
      </c>
    </row>
    <row r="543" spans="1:6" ht="45" customHeight="1" outlineLevel="4" x14ac:dyDescent="0.2">
      <c r="A543" s="25" t="s">
        <v>6</v>
      </c>
      <c r="B543" s="36" t="s">
        <v>274</v>
      </c>
      <c r="C543" s="26" t="s">
        <v>7</v>
      </c>
      <c r="D543" s="27">
        <f>D544</f>
        <v>10000</v>
      </c>
      <c r="E543" s="27">
        <f>E544</f>
        <v>10000</v>
      </c>
      <c r="F543" s="27">
        <f>F544</f>
        <v>10000</v>
      </c>
    </row>
    <row r="544" spans="1:6" ht="62.25" customHeight="1" outlineLevel="4" x14ac:dyDescent="0.2">
      <c r="A544" s="30" t="s">
        <v>8</v>
      </c>
      <c r="B544" s="36" t="s">
        <v>274</v>
      </c>
      <c r="C544" s="26" t="s">
        <v>9</v>
      </c>
      <c r="D544" s="28">
        <v>10000</v>
      </c>
      <c r="E544" s="28">
        <v>10000</v>
      </c>
      <c r="F544" s="28">
        <v>10000</v>
      </c>
    </row>
    <row r="545" spans="1:6" ht="74.25" customHeight="1" outlineLevel="4" x14ac:dyDescent="0.2">
      <c r="A545" s="30" t="s">
        <v>275</v>
      </c>
      <c r="B545" s="36" t="s">
        <v>276</v>
      </c>
      <c r="C545" s="26" t="s">
        <v>4</v>
      </c>
      <c r="D545" s="27">
        <f>D546+D548</f>
        <v>1249559</v>
      </c>
      <c r="E545" s="27">
        <f>E546+E548</f>
        <v>1281666</v>
      </c>
      <c r="F545" s="27">
        <f>F546+F548</f>
        <v>1332933</v>
      </c>
    </row>
    <row r="546" spans="1:6" ht="100.5" customHeight="1" outlineLevel="4" x14ac:dyDescent="0.2">
      <c r="A546" s="25" t="s">
        <v>17</v>
      </c>
      <c r="B546" s="36" t="s">
        <v>276</v>
      </c>
      <c r="C546" s="26" t="s">
        <v>18</v>
      </c>
      <c r="D546" s="27">
        <f>D547</f>
        <v>1239559</v>
      </c>
      <c r="E546" s="27">
        <f>E547</f>
        <v>1271666</v>
      </c>
      <c r="F546" s="27">
        <f>F547</f>
        <v>1322933</v>
      </c>
    </row>
    <row r="547" spans="1:6" ht="49.5" customHeight="1" outlineLevel="4" x14ac:dyDescent="0.2">
      <c r="A547" s="25" t="s">
        <v>19</v>
      </c>
      <c r="B547" s="36" t="s">
        <v>276</v>
      </c>
      <c r="C547" s="26" t="s">
        <v>20</v>
      </c>
      <c r="D547" s="28">
        <v>1239559</v>
      </c>
      <c r="E547" s="28">
        <v>1271666</v>
      </c>
      <c r="F547" s="28">
        <v>1322933</v>
      </c>
    </row>
    <row r="548" spans="1:6" ht="54.75" customHeight="1" outlineLevel="4" x14ac:dyDescent="0.2">
      <c r="A548" s="25" t="s">
        <v>6</v>
      </c>
      <c r="B548" s="36" t="s">
        <v>276</v>
      </c>
      <c r="C548" s="26" t="s">
        <v>7</v>
      </c>
      <c r="D548" s="27">
        <f>D549</f>
        <v>10000</v>
      </c>
      <c r="E548" s="27">
        <f>E549</f>
        <v>10000</v>
      </c>
      <c r="F548" s="27">
        <f>F549</f>
        <v>10000</v>
      </c>
    </row>
    <row r="549" spans="1:6" ht="68.25" customHeight="1" outlineLevel="4" x14ac:dyDescent="0.2">
      <c r="A549" s="30" t="s">
        <v>8</v>
      </c>
      <c r="B549" s="36" t="s">
        <v>276</v>
      </c>
      <c r="C549" s="26" t="s">
        <v>9</v>
      </c>
      <c r="D549" s="28">
        <v>10000</v>
      </c>
      <c r="E549" s="28">
        <v>10000</v>
      </c>
      <c r="F549" s="28">
        <v>10000</v>
      </c>
    </row>
    <row r="550" spans="1:6" ht="73.5" customHeight="1" outlineLevel="4" x14ac:dyDescent="0.2">
      <c r="A550" s="30" t="s">
        <v>482</v>
      </c>
      <c r="B550" s="26" t="s">
        <v>277</v>
      </c>
      <c r="C550" s="26" t="s">
        <v>4</v>
      </c>
      <c r="D550" s="27">
        <f t="shared" ref="D550:F551" si="190">D551</f>
        <v>1853240.6</v>
      </c>
      <c r="E550" s="27">
        <f t="shared" si="190"/>
        <v>2129547.7599999998</v>
      </c>
      <c r="F550" s="27">
        <f t="shared" si="190"/>
        <v>2129547.7599999998</v>
      </c>
    </row>
    <row r="551" spans="1:6" ht="52.5" customHeight="1" outlineLevel="4" x14ac:dyDescent="0.2">
      <c r="A551" s="25" t="s">
        <v>6</v>
      </c>
      <c r="B551" s="26" t="s">
        <v>277</v>
      </c>
      <c r="C551" s="26" t="s">
        <v>7</v>
      </c>
      <c r="D551" s="27">
        <f t="shared" si="190"/>
        <v>1853240.6</v>
      </c>
      <c r="E551" s="27">
        <f t="shared" si="190"/>
        <v>2129547.7599999998</v>
      </c>
      <c r="F551" s="27">
        <f t="shared" si="190"/>
        <v>2129547.7599999998</v>
      </c>
    </row>
    <row r="552" spans="1:6" ht="61.5" customHeight="1" outlineLevel="2" x14ac:dyDescent="0.2">
      <c r="A552" s="30" t="s">
        <v>8</v>
      </c>
      <c r="B552" s="26" t="s">
        <v>277</v>
      </c>
      <c r="C552" s="26" t="s">
        <v>9</v>
      </c>
      <c r="D552" s="28">
        <v>1853240.6</v>
      </c>
      <c r="E552" s="28">
        <v>2129547.7599999998</v>
      </c>
      <c r="F552" s="28">
        <v>2129547.7599999998</v>
      </c>
    </row>
    <row r="553" spans="1:6" ht="89.25" customHeight="1" x14ac:dyDescent="0.2">
      <c r="A553" s="30" t="s">
        <v>278</v>
      </c>
      <c r="B553" s="26" t="s">
        <v>279</v>
      </c>
      <c r="C553" s="26" t="s">
        <v>4</v>
      </c>
      <c r="D553" s="27">
        <f>D554+D556</f>
        <v>17769873.389999997</v>
      </c>
      <c r="E553" s="27">
        <f>E554+E556</f>
        <v>24476190.050000001</v>
      </c>
      <c r="F553" s="27">
        <f>F554+F556</f>
        <v>24861563.629999999</v>
      </c>
    </row>
    <row r="554" spans="1:6" ht="51.75" customHeight="1" x14ac:dyDescent="0.2">
      <c r="A554" s="30" t="s">
        <v>6</v>
      </c>
      <c r="B554" s="26" t="s">
        <v>279</v>
      </c>
      <c r="C554" s="26" t="s">
        <v>7</v>
      </c>
      <c r="D554" s="27">
        <f>D555</f>
        <v>8526.65</v>
      </c>
      <c r="E554" s="27">
        <f>E555</f>
        <v>0</v>
      </c>
      <c r="F554" s="27">
        <f>F555</f>
        <v>0</v>
      </c>
    </row>
    <row r="555" spans="1:6" ht="69" customHeight="1" x14ac:dyDescent="0.2">
      <c r="A555" s="30" t="s">
        <v>8</v>
      </c>
      <c r="B555" s="26" t="s">
        <v>279</v>
      </c>
      <c r="C555" s="26" t="s">
        <v>9</v>
      </c>
      <c r="D555" s="28">
        <v>8526.65</v>
      </c>
      <c r="E555" s="28">
        <v>0</v>
      </c>
      <c r="F555" s="28">
        <v>0</v>
      </c>
    </row>
    <row r="556" spans="1:6" ht="43.5" customHeight="1" x14ac:dyDescent="0.2">
      <c r="A556" s="30" t="s">
        <v>150</v>
      </c>
      <c r="B556" s="26" t="s">
        <v>279</v>
      </c>
      <c r="C556" s="26" t="s">
        <v>151</v>
      </c>
      <c r="D556" s="27">
        <f>D557</f>
        <v>17761346.739999998</v>
      </c>
      <c r="E556" s="27">
        <f>E557</f>
        <v>24476190.050000001</v>
      </c>
      <c r="F556" s="27">
        <f>F557</f>
        <v>24861563.629999999</v>
      </c>
    </row>
    <row r="557" spans="1:6" ht="47.25" customHeight="1" x14ac:dyDescent="0.2">
      <c r="A557" s="30" t="s">
        <v>152</v>
      </c>
      <c r="B557" s="26" t="s">
        <v>279</v>
      </c>
      <c r="C557" s="26" t="s">
        <v>153</v>
      </c>
      <c r="D557" s="28">
        <v>17761346.739999998</v>
      </c>
      <c r="E557" s="28">
        <v>24476190.050000001</v>
      </c>
      <c r="F557" s="28">
        <v>24861563.629999999</v>
      </c>
    </row>
    <row r="558" spans="1:6" ht="81.75" customHeight="1" outlineLevel="4" x14ac:dyDescent="0.2">
      <c r="A558" s="30" t="s">
        <v>280</v>
      </c>
      <c r="B558" s="36" t="s">
        <v>281</v>
      </c>
      <c r="C558" s="36" t="s">
        <v>4</v>
      </c>
      <c r="D558" s="27">
        <f>D559+D561</f>
        <v>1229751</v>
      </c>
      <c r="E558" s="27">
        <f>E559+E561</f>
        <v>1271464</v>
      </c>
      <c r="F558" s="27">
        <f>F559+F561</f>
        <v>1319723</v>
      </c>
    </row>
    <row r="559" spans="1:6" ht="103.5" customHeight="1" outlineLevel="4" x14ac:dyDescent="0.2">
      <c r="A559" s="25" t="s">
        <v>17</v>
      </c>
      <c r="B559" s="36" t="s">
        <v>281</v>
      </c>
      <c r="C559" s="26" t="s">
        <v>18</v>
      </c>
      <c r="D559" s="27">
        <f>D560</f>
        <v>1068007</v>
      </c>
      <c r="E559" s="27">
        <f>E560</f>
        <v>1101630</v>
      </c>
      <c r="F559" s="27">
        <f>F560</f>
        <v>1142430</v>
      </c>
    </row>
    <row r="560" spans="1:6" ht="49.5" customHeight="1" outlineLevel="4" x14ac:dyDescent="0.2">
      <c r="A560" s="25" t="s">
        <v>267</v>
      </c>
      <c r="B560" s="36" t="s">
        <v>281</v>
      </c>
      <c r="C560" s="26" t="s">
        <v>20</v>
      </c>
      <c r="D560" s="28">
        <v>1068007</v>
      </c>
      <c r="E560" s="28">
        <v>1101630</v>
      </c>
      <c r="F560" s="28">
        <v>1142430</v>
      </c>
    </row>
    <row r="561" spans="1:6" ht="47.25" customHeight="1" outlineLevel="4" x14ac:dyDescent="0.2">
      <c r="A561" s="25" t="s">
        <v>6</v>
      </c>
      <c r="B561" s="36" t="s">
        <v>281</v>
      </c>
      <c r="C561" s="26" t="s">
        <v>7</v>
      </c>
      <c r="D561" s="27">
        <f>D562</f>
        <v>161744</v>
      </c>
      <c r="E561" s="27">
        <f>E562</f>
        <v>169834</v>
      </c>
      <c r="F561" s="27">
        <f>F562</f>
        <v>177293</v>
      </c>
    </row>
    <row r="562" spans="1:6" ht="57" customHeight="1" outlineLevel="4" x14ac:dyDescent="0.2">
      <c r="A562" s="30" t="s">
        <v>8</v>
      </c>
      <c r="B562" s="36" t="s">
        <v>281</v>
      </c>
      <c r="C562" s="26" t="s">
        <v>9</v>
      </c>
      <c r="D562" s="28">
        <v>161744</v>
      </c>
      <c r="E562" s="28">
        <v>169834</v>
      </c>
      <c r="F562" s="28">
        <v>177293</v>
      </c>
    </row>
    <row r="563" spans="1:6" ht="104.25" customHeight="1" outlineLevel="5" x14ac:dyDescent="0.2">
      <c r="A563" s="25" t="s">
        <v>282</v>
      </c>
      <c r="B563" s="26" t="s">
        <v>283</v>
      </c>
      <c r="C563" s="26" t="s">
        <v>4</v>
      </c>
      <c r="D563" s="27">
        <f t="shared" ref="D563:F564" si="191">D564</f>
        <v>21998.06</v>
      </c>
      <c r="E563" s="27">
        <f t="shared" si="191"/>
        <v>22681.7</v>
      </c>
      <c r="F563" s="27">
        <f t="shared" si="191"/>
        <v>23588.97</v>
      </c>
    </row>
    <row r="564" spans="1:6" ht="50.25" customHeight="1" outlineLevel="2" x14ac:dyDescent="0.2">
      <c r="A564" s="25" t="s">
        <v>6</v>
      </c>
      <c r="B564" s="26" t="s">
        <v>283</v>
      </c>
      <c r="C564" s="26" t="s">
        <v>7</v>
      </c>
      <c r="D564" s="27">
        <f t="shared" si="191"/>
        <v>21998.06</v>
      </c>
      <c r="E564" s="27">
        <f t="shared" si="191"/>
        <v>22681.7</v>
      </c>
      <c r="F564" s="27">
        <f t="shared" si="191"/>
        <v>23588.97</v>
      </c>
    </row>
    <row r="565" spans="1:6" ht="60" customHeight="1" outlineLevel="5" x14ac:dyDescent="0.2">
      <c r="A565" s="30" t="s">
        <v>8</v>
      </c>
      <c r="B565" s="26" t="s">
        <v>283</v>
      </c>
      <c r="C565" s="26" t="s">
        <v>9</v>
      </c>
      <c r="D565" s="28">
        <v>21998.06</v>
      </c>
      <c r="E565" s="28">
        <v>22681.7</v>
      </c>
      <c r="F565" s="28">
        <v>23588.97</v>
      </c>
    </row>
    <row r="566" spans="1:6" ht="122.25" customHeight="1" outlineLevel="2" x14ac:dyDescent="0.2">
      <c r="A566" s="30" t="s">
        <v>284</v>
      </c>
      <c r="B566" s="56" t="s">
        <v>285</v>
      </c>
      <c r="C566" s="26" t="s">
        <v>4</v>
      </c>
      <c r="D566" s="27">
        <f t="shared" ref="D566:F567" si="192">D567</f>
        <v>3387.08</v>
      </c>
      <c r="E566" s="27">
        <f t="shared" si="192"/>
        <v>3387.08</v>
      </c>
      <c r="F566" s="27">
        <f t="shared" si="192"/>
        <v>3387.08</v>
      </c>
    </row>
    <row r="567" spans="1:6" ht="47.25" customHeight="1" outlineLevel="2" x14ac:dyDescent="0.2">
      <c r="A567" s="25" t="s">
        <v>6</v>
      </c>
      <c r="B567" s="56" t="s">
        <v>285</v>
      </c>
      <c r="C567" s="26" t="s">
        <v>7</v>
      </c>
      <c r="D567" s="27">
        <f t="shared" si="192"/>
        <v>3387.08</v>
      </c>
      <c r="E567" s="27">
        <f t="shared" si="192"/>
        <v>3387.08</v>
      </c>
      <c r="F567" s="27">
        <f t="shared" si="192"/>
        <v>3387.08</v>
      </c>
    </row>
    <row r="568" spans="1:6" ht="59.25" customHeight="1" outlineLevel="2" x14ac:dyDescent="0.2">
      <c r="A568" s="25" t="s">
        <v>8</v>
      </c>
      <c r="B568" s="56" t="s">
        <v>285</v>
      </c>
      <c r="C568" s="26" t="s">
        <v>9</v>
      </c>
      <c r="D568" s="28">
        <v>3387.08</v>
      </c>
      <c r="E568" s="28">
        <v>3387.08</v>
      </c>
      <c r="F568" s="28">
        <v>3387.08</v>
      </c>
    </row>
    <row r="569" spans="1:6" ht="60.75" customHeight="1" outlineLevel="5" x14ac:dyDescent="0.2">
      <c r="A569" s="25" t="s">
        <v>286</v>
      </c>
      <c r="B569" s="26" t="s">
        <v>287</v>
      </c>
      <c r="C569" s="26" t="s">
        <v>4</v>
      </c>
      <c r="D569" s="27">
        <f>D570+D572</f>
        <v>2628964</v>
      </c>
      <c r="E569" s="27">
        <f t="shared" ref="E569:F569" si="193">E570+E572</f>
        <v>2717473</v>
      </c>
      <c r="F569" s="27">
        <f t="shared" si="193"/>
        <v>2819868</v>
      </c>
    </row>
    <row r="570" spans="1:6" ht="102.75" customHeight="1" outlineLevel="5" x14ac:dyDescent="0.2">
      <c r="A570" s="25" t="s">
        <v>288</v>
      </c>
      <c r="B570" s="26" t="s">
        <v>287</v>
      </c>
      <c r="C570" s="26" t="s">
        <v>18</v>
      </c>
      <c r="D570" s="27">
        <f>D571</f>
        <v>2125568</v>
      </c>
      <c r="E570" s="27">
        <f>E571</f>
        <v>2282285</v>
      </c>
      <c r="F570" s="27">
        <f>F571</f>
        <v>2367965</v>
      </c>
    </row>
    <row r="571" spans="1:6" ht="45.75" customHeight="1" outlineLevel="5" x14ac:dyDescent="0.2">
      <c r="A571" s="25" t="s">
        <v>357</v>
      </c>
      <c r="B571" s="26" t="s">
        <v>287</v>
      </c>
      <c r="C571" s="26" t="s">
        <v>20</v>
      </c>
      <c r="D571" s="28">
        <v>2125568</v>
      </c>
      <c r="E571" s="28">
        <v>2282285</v>
      </c>
      <c r="F571" s="28">
        <v>2367965</v>
      </c>
    </row>
    <row r="572" spans="1:6" ht="53.25" customHeight="1" outlineLevel="5" x14ac:dyDescent="0.2">
      <c r="A572" s="25" t="s">
        <v>6</v>
      </c>
      <c r="B572" s="26" t="s">
        <v>287</v>
      </c>
      <c r="C572" s="26" t="s">
        <v>7</v>
      </c>
      <c r="D572" s="27">
        <f>D573</f>
        <v>503396</v>
      </c>
      <c r="E572" s="27">
        <f>E573</f>
        <v>435188</v>
      </c>
      <c r="F572" s="27">
        <f>F573</f>
        <v>451903</v>
      </c>
    </row>
    <row r="573" spans="1:6" ht="55.5" customHeight="1" outlineLevel="5" x14ac:dyDescent="0.2">
      <c r="A573" s="25" t="s">
        <v>31</v>
      </c>
      <c r="B573" s="26" t="s">
        <v>287</v>
      </c>
      <c r="C573" s="26" t="s">
        <v>9</v>
      </c>
      <c r="D573" s="28">
        <v>503396</v>
      </c>
      <c r="E573" s="28">
        <v>435188</v>
      </c>
      <c r="F573" s="28">
        <v>451903</v>
      </c>
    </row>
    <row r="574" spans="1:6" ht="79.5" customHeight="1" outlineLevel="4" x14ac:dyDescent="0.2">
      <c r="A574" s="25" t="s">
        <v>289</v>
      </c>
      <c r="B574" s="36" t="s">
        <v>290</v>
      </c>
      <c r="C574" s="26" t="s">
        <v>4</v>
      </c>
      <c r="D574" s="27">
        <f>D575+D577</f>
        <v>371967</v>
      </c>
      <c r="E574" s="27">
        <f t="shared" ref="E574:F574" si="194">E575+E577</f>
        <v>388222</v>
      </c>
      <c r="F574" s="27">
        <f t="shared" si="194"/>
        <v>403751</v>
      </c>
    </row>
    <row r="575" spans="1:6" ht="102.75" customHeight="1" outlineLevel="4" x14ac:dyDescent="0.2">
      <c r="A575" s="25" t="s">
        <v>17</v>
      </c>
      <c r="B575" s="36" t="s">
        <v>290</v>
      </c>
      <c r="C575" s="26" t="s">
        <v>18</v>
      </c>
      <c r="D575" s="27">
        <f>D576</f>
        <v>291967</v>
      </c>
      <c r="E575" s="27">
        <f>E576</f>
        <v>385288</v>
      </c>
      <c r="F575" s="27">
        <f>F576</f>
        <v>400700</v>
      </c>
    </row>
    <row r="576" spans="1:6" ht="44.25" customHeight="1" outlineLevel="4" x14ac:dyDescent="0.2">
      <c r="A576" s="25" t="s">
        <v>267</v>
      </c>
      <c r="B576" s="36" t="s">
        <v>290</v>
      </c>
      <c r="C576" s="26" t="s">
        <v>20</v>
      </c>
      <c r="D576" s="28">
        <v>291967</v>
      </c>
      <c r="E576" s="28">
        <v>385288</v>
      </c>
      <c r="F576" s="28">
        <v>400700</v>
      </c>
    </row>
    <row r="577" spans="1:6" ht="44.25" customHeight="1" outlineLevel="4" x14ac:dyDescent="0.2">
      <c r="A577" s="49" t="s">
        <v>370</v>
      </c>
      <c r="B577" s="52" t="s">
        <v>290</v>
      </c>
      <c r="C577" s="32" t="s">
        <v>7</v>
      </c>
      <c r="D577" s="27">
        <f>D578</f>
        <v>80000</v>
      </c>
      <c r="E577" s="27">
        <f t="shared" ref="E577:F577" si="195">E578</f>
        <v>2934</v>
      </c>
      <c r="F577" s="27">
        <f t="shared" si="195"/>
        <v>3051</v>
      </c>
    </row>
    <row r="578" spans="1:6" ht="51" customHeight="1" outlineLevel="4" x14ac:dyDescent="0.2">
      <c r="A578" s="49" t="s">
        <v>8</v>
      </c>
      <c r="B578" s="52" t="s">
        <v>290</v>
      </c>
      <c r="C578" s="32" t="s">
        <v>9</v>
      </c>
      <c r="D578" s="28">
        <v>80000</v>
      </c>
      <c r="E578" s="28">
        <v>2934</v>
      </c>
      <c r="F578" s="28">
        <v>3051</v>
      </c>
    </row>
    <row r="579" spans="1:6" ht="32.25" customHeight="1" x14ac:dyDescent="0.25">
      <c r="A579" s="68" t="s">
        <v>291</v>
      </c>
      <c r="B579" s="69"/>
      <c r="C579" s="70"/>
      <c r="D579" s="71">
        <f>D20+D25+D45+D50+D55+D63+D76+D92+D110+D219+D345+D379+D387+D426+D434+D442+D447+D453+D458+D486+D491+D463</f>
        <v>1368866694.02</v>
      </c>
      <c r="E579" s="71">
        <f t="shared" ref="E579:F579" si="196">E20+E25+E45+E50+E55+E63+E76+E92+E110+E219+E345+E379+E387+E426+E434+E442+E447+E453+E458+E486+E491+E463</f>
        <v>913307337.08000004</v>
      </c>
      <c r="F579" s="71">
        <f t="shared" si="196"/>
        <v>930868675.57000017</v>
      </c>
    </row>
  </sheetData>
  <autoFilter ref="A18:F579"/>
  <mergeCells count="10">
    <mergeCell ref="B3:F3"/>
    <mergeCell ref="B4:F4"/>
    <mergeCell ref="D16:F16"/>
    <mergeCell ref="A16:A17"/>
    <mergeCell ref="B16:B17"/>
    <mergeCell ref="C16:C17"/>
    <mergeCell ref="B9:F9"/>
    <mergeCell ref="B10:F10"/>
    <mergeCell ref="B11:F11"/>
    <mergeCell ref="A14:F14"/>
  </mergeCells>
  <pageMargins left="0.70866141732283472" right="0.70866141732283472" top="0.74803149606299213" bottom="0.35433070866141736" header="0.31496062992125984" footer="0.31496062992125984"/>
  <pageSetup paperSize="9" scale="59" orientation="portrait" r:id="rId1"/>
  <rowBreaks count="2" manualBreakCount="2">
    <brk id="376" max="5" man="1"/>
    <brk id="40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2025-12-18T01:04:55Z</dcterms:modified>
</cp:coreProperties>
</file>